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2"/>
  </bookViews>
  <sheets>
    <sheet name="RES" sheetId="1" state="hidden" r:id="rId1"/>
    <sheet name="F5" sheetId="2" state="hidden" r:id="rId2"/>
    <sheet name="LRV" sheetId="3" r:id="rId3"/>
    <sheet name="SV_S" sheetId="4" state="hidden" r:id="rId4"/>
  </sheets>
  <definedNames>
    <definedName name="_xlnm.Print_Area" localSheetId="3">'SV_S'!$A$1:$C$40</definedName>
  </definedNames>
  <calcPr fullCalcOnLoad="1"/>
</workbook>
</file>

<file path=xl/sharedStrings.xml><?xml version="1.0" encoding="utf-8"?>
<sst xmlns="http://schemas.openxmlformats.org/spreadsheetml/2006/main" count="562" uniqueCount="240">
  <si>
    <t>НАИМЕНОВАНИЕ СТРОЙКИ: РЕМОНТНО-ВОССТАНОВИТЕЛЬНЫЕ РАБОТЫ БРУСЧАТНОГО ПОКРЫТИЯ НА ТЕРРИТОРИИ ЦЕНТРАЛЬНОГО ОФИСА АО УЗНАЦБАНКА</t>
  </si>
  <si>
    <t>НАИМЕНОВАНИЕ ОБЪЕКТА: РЕМОНТНО-ВОСТАНОВИТЕЛЬНЫЕ РАБОТЫ БРУСЧАТНОГО ПОКРЫТИЯ</t>
  </si>
  <si>
    <t>ЛОКАЛЬНАЯ РЕСУРСНАЯ СМЕТА № 143-1-1</t>
  </si>
  <si>
    <t>НА РЕМОНТНО-ВОСТАНОВИТЕЛЬНЫЕ РАБОТЫ</t>
  </si>
  <si>
    <t>ПРЯМЫЕ ЗАТРАТЫ</t>
  </si>
  <si>
    <t>сум</t>
  </si>
  <si>
    <t>в том числе</t>
  </si>
  <si>
    <t>ОБОРУДОВАНИЕ</t>
  </si>
  <si>
    <t>СТОИМОСТЬ СТРОИТЕЛЬНЫХ МАТЕРИАЛОВ</t>
  </si>
  <si>
    <t>ЗАРАБОТНАЯ ПЛАТА</t>
  </si>
  <si>
    <t>ЭКСПЛУАТАЦИЯ МАШИН И МЕХАНИЗМОВ</t>
  </si>
  <si>
    <t>ОСНОВАНИЕ: РП</t>
  </si>
  <si>
    <t>№№</t>
  </si>
  <si>
    <t>РЕСУРС</t>
  </si>
  <si>
    <t>ОБОСНОВАНИЕ</t>
  </si>
  <si>
    <t>НАИМЕНОВАНИЕ РЕСУРСА</t>
  </si>
  <si>
    <t>ЕД.ИЗМ</t>
  </si>
  <si>
    <t>КОЛ-ВО</t>
  </si>
  <si>
    <t>ЦЕНА</t>
  </si>
  <si>
    <t>СУММА</t>
  </si>
  <si>
    <t>ТРУДОВЫЕ РЕСУРСЫ</t>
  </si>
  <si>
    <t>1</t>
  </si>
  <si>
    <t>00001</t>
  </si>
  <si>
    <t>ЗАТРАТЫ ТРУДА РАБОЧИХ-СТРОИТЕЛЕЙ С УЧЕТОМ СОЦСТРАХА</t>
  </si>
  <si>
    <t>ЧЕЛ-Ч</t>
  </si>
  <si>
    <t>ИТОГО</t>
  </si>
  <si>
    <t>СТРОИТЕЛЬНЫЕ МАШИНЫ И МЕХАНИЗМЫ</t>
  </si>
  <si>
    <t>00258</t>
  </si>
  <si>
    <t>С207-149</t>
  </si>
  <si>
    <t>БУЛЬДОЗЕРЫ ПРИ РАБОТЕ НА ДРУГИХ ВИДАХ СТРОИТЕЛЬСТВА (КРОМЕ ВОДОХОЗЯЙСТВЕННОГО) 79 (108) КВТ (Л.С.)</t>
  </si>
  <si>
    <t>МАШ-Ч</t>
  </si>
  <si>
    <t>2</t>
  </si>
  <si>
    <t>00659</t>
  </si>
  <si>
    <t>С205-101</t>
  </si>
  <si>
    <t>КОМПРЕССОРЫ ПЕРЕДВИЖНЫЕ С ДВИГАТЕЛЕМ ВНУТРЕННЕГО СГОРАНИЯ ДАВЛЕНИЕМ ДО 686 КПА (7 АТМ.) 2,2 М3/МИН</t>
  </si>
  <si>
    <t>3</t>
  </si>
  <si>
    <t>00762</t>
  </si>
  <si>
    <t>С202-1141</t>
  </si>
  <si>
    <t>КРАНЫ НА АВТОМОБИЛЬНОМ ХОДУ ПРИ РАБОТЕ НА ДРУГИХ ВИДАХ СТРОИТЕЛЬСТВА (КРОМЕ МАГИСТРАЛЬНЫХ ТРУБОПРОВОДОВ) 10 Т</t>
  </si>
  <si>
    <t>4</t>
  </si>
  <si>
    <t>01199</t>
  </si>
  <si>
    <t>С233-804</t>
  </si>
  <si>
    <t>МОЛОТКИ ОТБОЙНЫЕ ПНЕВМАТИЧЕСКИЕ</t>
  </si>
  <si>
    <t>5</t>
  </si>
  <si>
    <t>01607</t>
  </si>
  <si>
    <t>С209-1400</t>
  </si>
  <si>
    <t>РЫХЛИТЕЛИ ПРИЦЕПНЫЕ (БЕЗ ТРАКТОРА)</t>
  </si>
  <si>
    <t>6</t>
  </si>
  <si>
    <t>02264</t>
  </si>
  <si>
    <t>С206-248</t>
  </si>
  <si>
    <t>ЭКСКАВАТОРЫ ОДНОКОВШОВЫЕ ДИЗЕЛЬНЫЕ НА ГУСЕНИЧНОМ ХОДУ ПРИ РАБОТЕ НА ДРУГИХ ВИДАХ СТРОИТЕЛЬСТВА (КРОМЕ ВОДОХОЗЯЙСТВЕННОГО) 0,65 М3</t>
  </si>
  <si>
    <t>7</t>
  </si>
  <si>
    <t>02499</t>
  </si>
  <si>
    <t>АВТОМОБИЛИ БОРТОВЫЕ ГРУЗОПОДЪЕМНОСТЬЮ ДО 5 Т</t>
  </si>
  <si>
    <t>8</t>
  </si>
  <si>
    <t>02509</t>
  </si>
  <si>
    <t>С240-1</t>
  </si>
  <si>
    <t>СУМ</t>
  </si>
  <si>
    <t>СТРОИТЕЛЬНЫЕ МАТЕРИАЛЫ И КОНСТРУКЦИИ</t>
  </si>
  <si>
    <t>МЕСТНЫЕ МАТЕРИАЛЫ И КОНСТРУКЦИИ</t>
  </si>
  <si>
    <t>РП1</t>
  </si>
  <si>
    <t>БРУСЧАТКА ИЗ ГРАНИТА 15Х30Х7 (СВЕТЛО-СЕРЫЙ ЦВЕТ)</t>
  </si>
  <si>
    <t>М2</t>
  </si>
  <si>
    <t>РП2</t>
  </si>
  <si>
    <t>БРУСЧАТКА ИЗ ГРАНИТА 15Х30Х7 (ТЕМНО-СЕРЫЙ ЦВЕТ)</t>
  </si>
  <si>
    <t>РП11</t>
  </si>
  <si>
    <t>БОРДЮРНЫЙ КАМЕНЬ ИЗ ГРАНИТА 15Х25</t>
  </si>
  <si>
    <t>М</t>
  </si>
  <si>
    <t>11004</t>
  </si>
  <si>
    <t>С140-11004</t>
  </si>
  <si>
    <t>ПЕСОК ДЛЯ СТРОИТЕЛЬНЫХ РАБОТ</t>
  </si>
  <si>
    <t>М3</t>
  </si>
  <si>
    <t>12226</t>
  </si>
  <si>
    <t>РАСТВОР ГОТОВЫЙ КЛАДОЧНЫЙ ЦЕМЕНТНЫЙ, МАРКА 100</t>
  </si>
  <si>
    <t>29170</t>
  </si>
  <si>
    <t>ЖИДКОСТЬ ГИДРОФОБИЗИРУЮЩАЯ</t>
  </si>
  <si>
    <t>Л</t>
  </si>
  <si>
    <t>30407</t>
  </si>
  <si>
    <t>ГВОЗДИ СТРОИТЕЛЬНЫЕ</t>
  </si>
  <si>
    <t>Т</t>
  </si>
  <si>
    <t>34501</t>
  </si>
  <si>
    <t>С111-1305</t>
  </si>
  <si>
    <t>ПОРТЛАНДЦЕМЕНТ ОБЩЕСТРОИТЕЛЬНОГО НАЗНАЧЕНИЯ БЕЗДОБАВОЧНЫЙ МАРКИ 400</t>
  </si>
  <si>
    <t>9</t>
  </si>
  <si>
    <t>36038</t>
  </si>
  <si>
    <t>С112-38</t>
  </si>
  <si>
    <t>ПИЛОМАТЕРИАЛЫ ХВОЙНЫХ ПОРОД. БРУСЬЯ НЕОБРЕЗНЫЕ ДЛИНОЙ 4-6,5 М, ВСЕ ШИРИНЫ, ТОЛЩИНОЙ 100, 125 ММ IV СОРТА</t>
  </si>
  <si>
    <t>10</t>
  </si>
  <si>
    <t>45022</t>
  </si>
  <si>
    <t>БЕТОН ТЯЖЕЛЫЙ, КЛАСС В 15 (М200)</t>
  </si>
  <si>
    <t>ТРАНСПОРТНЫЕ РАСХОДЫ</t>
  </si>
  <si>
    <t>ЗАГОТОВИТЕЛЬНО-СКЛАДСКИЕ РАСХОДЫ</t>
  </si>
  <si>
    <t>ВСЕГО</t>
  </si>
  <si>
    <t>ВСЕГО МАТЕРИАЛОВ</t>
  </si>
  <si>
    <t>ПРОЧИЕ ЗАТРАТЫ ПОДРЯЧИКА 17,27%</t>
  </si>
  <si>
    <t>СТРАХОВАНИЕ ОБЪЕКТА 0,32%</t>
  </si>
  <si>
    <t>НДС 15%</t>
  </si>
  <si>
    <t>ИТОГО С ОБОРУДОВАНИЕМ</t>
  </si>
  <si>
    <t>ИТОГО БЕЗ ОБОРУДОВАНИЯ</t>
  </si>
  <si>
    <t>СТРОИТЕЛЬНЫЕ МАТЕРИАЛЫ</t>
  </si>
  <si>
    <t>ЭКСПЛУАТАЦИЯ МАШИН</t>
  </si>
  <si>
    <t>ЗАРПЛАТА (В Т.Ч. СОЦСТРАХ)</t>
  </si>
  <si>
    <t>ЧЕЛ-ЧАС</t>
  </si>
  <si>
    <t>ЗАТРАТЫ ТРУДА РАБОЧИХ</t>
  </si>
  <si>
    <t>ВСЕГО ЗАТРАТ:</t>
  </si>
  <si>
    <t>ИТОГО ЗАТРАТ:</t>
  </si>
  <si>
    <t>9.7</t>
  </si>
  <si>
    <t>9.6</t>
  </si>
  <si>
    <t>9.5</t>
  </si>
  <si>
    <t>9.4</t>
  </si>
  <si>
    <t>9.3</t>
  </si>
  <si>
    <t>9.2</t>
  </si>
  <si>
    <t>ЗАТРАТЫ ТРУДА РАБОЧИХ-СТРОИТЕЛЕЙ</t>
  </si>
  <si>
    <t>9.1</t>
  </si>
  <si>
    <t>100М</t>
  </si>
  <si>
    <t>УСТАНОВКА БОРТОВЫХ КАМНЕЙ ПРИРОДНЫХ ПРИ ЦЕМЕНТОБЕТОННЫХ ПОКРЫТИЯХ</t>
  </si>
  <si>
    <t>E27-2-10-3</t>
  </si>
  <si>
    <t>8.3</t>
  </si>
  <si>
    <t>8.2</t>
  </si>
  <si>
    <t>8.1</t>
  </si>
  <si>
    <t>100М2</t>
  </si>
  <si>
    <t>ГИДРОФОБИЗАЦИЯ ПОВЕРХНОСТИ ОБЛИЦОВКИ ПРИМЫКАНИЙ ГРАНИТНЫХ БОРДЮРОВ С ГРУНТОМ ВРУЧНУЮ</t>
  </si>
  <si>
    <t>E15-4-45-1 ШHК.ДОП.10</t>
  </si>
  <si>
    <t>БРУСЧАТКА ИЗ ГРАНИТА 15Х30Х7 /ТЕМНО-СЕРЫЙ ЦВЕТ/</t>
  </si>
  <si>
    <t>БРУСЧАТКА ИЗ ГРАНИТА 15Х30Х7 /СВЕТЛО-СЕРЫЙ ЦВЕТ/</t>
  </si>
  <si>
    <t>5.4</t>
  </si>
  <si>
    <t>5.3</t>
  </si>
  <si>
    <t>5.2</t>
  </si>
  <si>
    <t>5.1</t>
  </si>
  <si>
    <t>УСТРОЙСТВО ПОКРЫТИЙ ИЗ БЕТОННЫХ ПЛИТОК ВРУЧНУЮ РАЗМЕРОМ 30Х30Х5 СМ, КОЛИЧЕСТВО ПЛИТКИ ПРИ УКЛАДКЕ НА 1 М2 11 ШТ НА ОСНОВАНИЕ ИЗ СУХОЙ РАСТВОРНОЙ СМЕСИ ТОЛЩИНОЙ 5 СМ С ПРИГОТОВЛЕНИЕМ НА МЕСТЕ</t>
  </si>
  <si>
    <t>E27-13-8-1</t>
  </si>
  <si>
    <t>4.1</t>
  </si>
  <si>
    <t>100М3</t>
  </si>
  <si>
    <t>ЧАСТИЧНАЯ ВЫЕМКА ГРУНТА ПОД ПРОВАЛАМИ БРУСЧАТКИ</t>
  </si>
  <si>
    <t>E1-2-58-2</t>
  </si>
  <si>
    <t>3.4</t>
  </si>
  <si>
    <t>3.3</t>
  </si>
  <si>
    <t>3.2</t>
  </si>
  <si>
    <t>3.1</t>
  </si>
  <si>
    <t>РАЗБОРКА ПОКРЫТИЙ И ОСНОВАНИЙ: ЦЕМЕНТНО-БЕТОННЫХ</t>
  </si>
  <si>
    <t>E68-12-5</t>
  </si>
  <si>
    <t>2.3</t>
  </si>
  <si>
    <t>2.2</t>
  </si>
  <si>
    <t>2.1</t>
  </si>
  <si>
    <t>РАЗБОРКА БОРДЮРОВ</t>
  </si>
  <si>
    <t>E68-14-1</t>
  </si>
  <si>
    <t>1.1</t>
  </si>
  <si>
    <t>РАЗБОРКА ТРОТУАРОВ И ДОРОЖЕК ИЗ ПЛИТ С ИХ ОТНОСКОЙ И УКЛАДКОЙ В ШТАБЕЛЬ</t>
  </si>
  <si>
    <t>E68-20-1</t>
  </si>
  <si>
    <t>ПО ПРОЕКТУ</t>
  </si>
  <si>
    <t>НА ЕДИНИЦУ</t>
  </si>
  <si>
    <t>НАИМЕНОВАНИЕ РАБОТ И РЕСУРСОВ</t>
  </si>
  <si>
    <t xml:space="preserve">ОСНОВАНИЕ:РП </t>
  </si>
  <si>
    <t>ЛОКАЛЬНАЯ РЕСУРСНАЯ ВЕДОМОСТЬ № 143-1-1</t>
  </si>
  <si>
    <t>13,65</t>
  </si>
  <si>
    <t>0,595</t>
  </si>
  <si>
    <t>43,46</t>
  </si>
  <si>
    <t>0,0035</t>
  </si>
  <si>
    <t>5,25</t>
  </si>
  <si>
    <t>0,21</t>
  </si>
  <si>
    <t>122,385</t>
  </si>
  <si>
    <t>61,2</t>
  </si>
  <si>
    <t>2029,8</t>
  </si>
  <si>
    <t>350</t>
  </si>
  <si>
    <t>12,3</t>
  </si>
  <si>
    <t>7,5891</t>
  </si>
  <si>
    <t>1,2177</t>
  </si>
  <si>
    <t>98,7</t>
  </si>
  <si>
    <t>2,135</t>
  </si>
  <si>
    <t>32,9</t>
  </si>
  <si>
    <t>2,77365</t>
  </si>
  <si>
    <t>3,9</t>
  </si>
  <si>
    <t>0,17</t>
  </si>
  <si>
    <t>0,001</t>
  </si>
  <si>
    <t>0,06</t>
  </si>
  <si>
    <t>0,14</t>
  </si>
  <si>
    <t>0,04</t>
  </si>
  <si>
    <t>0,61</t>
  </si>
  <si>
    <t>100</t>
  </si>
  <si>
    <t>3,5</t>
  </si>
  <si>
    <t>0,0105</t>
  </si>
  <si>
    <t>0,02</t>
  </si>
  <si>
    <t>2,31</t>
  </si>
  <si>
    <t>4,4</t>
  </si>
  <si>
    <t>2,12</t>
  </si>
  <si>
    <t>5,97</t>
  </si>
  <si>
    <t>0,6</t>
  </si>
  <si>
    <t>2314,04</t>
  </si>
  <si>
    <t>112,88</t>
  </si>
  <si>
    <t>20,5</t>
  </si>
  <si>
    <t>33,6</t>
  </si>
  <si>
    <t>280</t>
  </si>
  <si>
    <t>0,12</t>
  </si>
  <si>
    <t>12,34</t>
  </si>
  <si>
    <t>1,98</t>
  </si>
  <si>
    <t>4,51</t>
  </si>
  <si>
    <t>47,7978</t>
  </si>
  <si>
    <t>77,72</t>
  </si>
  <si>
    <t>0,615</t>
  </si>
  <si>
    <t>28,2</t>
  </si>
  <si>
    <t>9,4</t>
  </si>
  <si>
    <t>238,91</t>
  </si>
  <si>
    <t>68,26</t>
  </si>
  <si>
    <t>382,94</t>
  </si>
  <si>
    <t>18,68</t>
  </si>
  <si>
    <t>РЕМОНТНО-ВОСТАНОВИТЕЛЬНЫЕ РАБОТЫ</t>
  </si>
  <si>
    <t xml:space="preserve">                                                                         подпись</t>
  </si>
  <si>
    <t>Ф.И.О. руководителя</t>
  </si>
  <si>
    <t>наименование организации                       ________________</t>
  </si>
  <si>
    <t xml:space="preserve">                               </t>
  </si>
  <si>
    <t xml:space="preserve">                                                              </t>
  </si>
  <si>
    <t>ИСПОЛНИТЕЛЬ</t>
  </si>
  <si>
    <t>________________</t>
  </si>
  <si>
    <t>_______________________________</t>
  </si>
  <si>
    <t>ЗАКАЗЧИК:</t>
  </si>
  <si>
    <t>производства работ по результатам тендерных опросов</t>
  </si>
  <si>
    <r>
      <t>является</t>
    </r>
    <r>
      <rPr>
        <u val="single"/>
        <sz val="9"/>
        <rFont val="Arial Narrow"/>
        <family val="2"/>
      </rPr>
      <t xml:space="preserve"> </t>
    </r>
    <r>
      <rPr>
        <b/>
        <u val="single"/>
        <sz val="9"/>
        <rFont val="Arial Narrow"/>
        <family val="2"/>
      </rPr>
      <t>рекомендуемой</t>
    </r>
    <r>
      <rPr>
        <u val="single"/>
        <sz val="9"/>
        <rFont val="Arial Narrow"/>
        <family val="2"/>
      </rPr>
      <t xml:space="preserve"> </t>
    </r>
    <r>
      <rPr>
        <sz val="9"/>
        <rFont val="Arial Narrow"/>
        <family val="2"/>
      </rPr>
      <t>для заключения договоров между Заказчиком и Подрядчиком, и уточняются по договорной стоимости</t>
    </r>
  </si>
  <si>
    <t xml:space="preserve">инвестиционных проектов, осуществляемых за счет централизованных  капитальных  вложений",  стоимость строительства объекта </t>
  </si>
  <si>
    <t>В соответствии с Постановлением Кабинета Министров от 11.06.03г.№ 261 " О переходе на договорные текущие цены при реализации</t>
  </si>
  <si>
    <t>ВСЕГО стоимость строительства в текущих ценах с НДС и прочими затратами Заказчика</t>
  </si>
  <si>
    <t>Прочие затраты Заказчика</t>
  </si>
  <si>
    <t>ИТОГО  стоимость строительства в текущих ценах с НДС 20%</t>
  </si>
  <si>
    <t>НДС 20 %</t>
  </si>
  <si>
    <t>ИТОГО  стоимость строительства в текущих ценах без НДС</t>
  </si>
  <si>
    <t>Затраты для учета коэффициента риска, определяемого исходя из прогнозируемого индекса роста цен в строительстве  1%</t>
  </si>
  <si>
    <t>Затраты на страхование строительства объектов 0,4%  с К=0,8</t>
  </si>
  <si>
    <t xml:space="preserve">Прочие затраты производственного характера     </t>
  </si>
  <si>
    <t>Итого прямых затрат</t>
  </si>
  <si>
    <t>Затраты на эксплуатацию машин и механизмов (с учетом зарплаты машинистов), перевозку грузов</t>
  </si>
  <si>
    <t>Затраты на основную заработную плату с учетом начислений на социальное страхование</t>
  </si>
  <si>
    <t>Затраты на строительные материалы, изделия и конструкции, с учетом транспортных и заготовительно-складских расходов</t>
  </si>
  <si>
    <t>Затраты на оборудование, мебель и инвентарь,                                                                                                                                                                                                                                                            с учетом транспортных и заготовительно-складских расходов</t>
  </si>
  <si>
    <t xml:space="preserve">СТОИМОСТЬ
(тыс. сум)  </t>
  </si>
  <si>
    <t>НАИМЕНОВАНИЕ ЗАТРАТ</t>
  </si>
  <si>
    <t>РЕМОНТНО-ВОСТАНОВИТЕЛЬНЫЕ РАБОТЫ БРУСЧАТНОГО ПОКРЫТИЯ</t>
  </si>
  <si>
    <t>РЕМОНТНО-ВОССТАНОВИТЕЛЬНЫЕ РАБОТЫ БРУСЧАТНОГО ПОКРЫТИЯ НА ТЕРРИТОРИИ ЦЕНТРАЛЬНОГО ОФИСА АО УЗНАЦБАНКА</t>
  </si>
  <si>
    <t>В ДОГОВОРНЫХ ТЕКУЩИХ ЦЕНАХ ПО ОБЪЕКТУ :</t>
  </si>
  <si>
    <t>СТАРТОВАЯ СТОИМОСТЬ СТРОИТЕЛЬСТВА</t>
  </si>
  <si>
    <t>РЕМОНТНО-ВОСТАНОВИТЕЛЬНЫЕ РАБОТЫ (ПОСЛЕ ЗАМЕЧАНИЙ ЭКСПЕРТИЗЫ №К-704)</t>
  </si>
  <si>
    <t xml:space="preserve">НАИМЕНОВАНИЕ СТРОЙКИ: «Замена тротуарной плитки (брусчатки) вокруг здания центрального офиса АО «УЗНАЦБАНК», расположенного по адресу: г. Ташкент, пр-т А.Тимура, 101»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</si>
</sst>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name val="Times New Roman Cyr"/>
      <family val="0"/>
    </font>
    <font>
      <u val="single"/>
      <sz val="11"/>
      <name val="Arial Narrow"/>
      <family val="2"/>
    </font>
    <font>
      <b/>
      <sz val="12"/>
      <name val="Arial Narrow"/>
      <family val="2"/>
    </font>
    <font>
      <u val="single"/>
      <sz val="9"/>
      <name val="Arial Narrow"/>
      <family val="2"/>
    </font>
    <font>
      <b/>
      <u val="single"/>
      <sz val="9"/>
      <name val="Arial Narrow"/>
      <family val="2"/>
    </font>
    <font>
      <sz val="5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i/>
      <sz val="8"/>
      <color indexed="12"/>
      <name val="Arial Narrow"/>
      <family val="2"/>
    </font>
    <font>
      <b/>
      <sz val="8"/>
      <color indexed="18"/>
      <name val="Arial"/>
      <family val="2"/>
    </font>
    <font>
      <b/>
      <sz val="8"/>
      <color indexed="8"/>
      <name val="Arial"/>
      <family val="2"/>
    </font>
    <font>
      <i/>
      <sz val="8"/>
      <color indexed="12"/>
      <name val="Arial"/>
      <family val="2"/>
    </font>
    <font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FF"/>
      <name val="Arial Narrow"/>
      <family val="2"/>
    </font>
    <font>
      <b/>
      <sz val="8"/>
      <color rgb="FF000080"/>
      <name val="Arial"/>
      <family val="2"/>
    </font>
    <font>
      <b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080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1" borderId="8" applyNumberFormat="0" applyFont="0" applyAlignment="0" applyProtection="0"/>
    <xf numFmtId="9" fontId="5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9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69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top"/>
    </xf>
    <xf numFmtId="49" fontId="73" fillId="0" borderId="17" xfId="0" applyNumberFormat="1" applyFont="1" applyBorder="1" applyAlignment="1">
      <alignment horizontal="center" vertical="top"/>
    </xf>
    <xf numFmtId="0" fontId="73" fillId="0" borderId="17" xfId="0" applyFont="1" applyBorder="1" applyAlignment="1">
      <alignment horizontal="center" vertical="top"/>
    </xf>
    <xf numFmtId="0" fontId="73" fillId="0" borderId="17" xfId="0" applyFont="1" applyBorder="1" applyAlignment="1">
      <alignment horizontal="left" vertical="top" wrapText="1"/>
    </xf>
    <xf numFmtId="4" fontId="73" fillId="0" borderId="17" xfId="0" applyNumberFormat="1" applyFont="1" applyBorder="1" applyAlignment="1">
      <alignment horizontal="right" vertical="top"/>
    </xf>
    <xf numFmtId="3" fontId="7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7" fillId="0" borderId="0" xfId="56" applyFont="1" applyFill="1">
      <alignment/>
      <protection/>
    </xf>
    <xf numFmtId="0" fontId="0" fillId="0" borderId="0" xfId="56" applyBorder="1">
      <alignment/>
      <protection/>
    </xf>
    <xf numFmtId="0" fontId="7" fillId="0" borderId="0" xfId="56" applyFont="1" applyFill="1" applyAlignment="1">
      <alignment horizontal="right"/>
      <protection/>
    </xf>
    <xf numFmtId="3" fontId="74" fillId="0" borderId="15" xfId="53" applyNumberFormat="1" applyFont="1" applyBorder="1" applyAlignment="1">
      <alignment horizontal="right" vertical="top" wrapText="1"/>
      <protection/>
    </xf>
    <xf numFmtId="0" fontId="74" fillId="0" borderId="15" xfId="53" applyFont="1" applyBorder="1" applyAlignment="1">
      <alignment horizontal="center" vertical="top" wrapText="1"/>
      <protection/>
    </xf>
    <xf numFmtId="0" fontId="74" fillId="0" borderId="15" xfId="53" applyFont="1" applyBorder="1" applyAlignment="1">
      <alignment horizontal="right" vertical="top" wrapText="1"/>
      <protection/>
    </xf>
    <xf numFmtId="49" fontId="74" fillId="0" borderId="15" xfId="53" applyNumberFormat="1" applyFont="1" applyBorder="1" applyAlignment="1">
      <alignment horizontal="center" vertical="top" wrapText="1"/>
      <protection/>
    </xf>
    <xf numFmtId="49" fontId="74" fillId="0" borderId="14" xfId="53" applyNumberFormat="1" applyFont="1" applyBorder="1" applyAlignment="1">
      <alignment horizontal="center" vertical="top" wrapText="1"/>
      <protection/>
    </xf>
    <xf numFmtId="0" fontId="75" fillId="0" borderId="15" xfId="53" applyFont="1" applyBorder="1" applyAlignment="1">
      <alignment horizontal="center" vertical="center" wrapText="1"/>
      <protection/>
    </xf>
    <xf numFmtId="0" fontId="75" fillId="0" borderId="14" xfId="53" applyFont="1" applyBorder="1" applyAlignment="1">
      <alignment horizontal="center" vertical="center" wrapText="1"/>
      <protection/>
    </xf>
    <xf numFmtId="4" fontId="74" fillId="0" borderId="15" xfId="53" applyNumberFormat="1" applyFont="1" applyBorder="1" applyAlignment="1">
      <alignment horizontal="center" vertical="top" wrapText="1"/>
      <protection/>
    </xf>
    <xf numFmtId="0" fontId="74" fillId="0" borderId="15" xfId="53" applyFont="1" applyBorder="1" applyAlignment="1">
      <alignment horizontal="left" vertical="top" wrapText="1"/>
      <protection/>
    </xf>
    <xf numFmtId="3" fontId="76" fillId="0" borderId="15" xfId="53" applyNumberFormat="1" applyFont="1" applyBorder="1" applyAlignment="1">
      <alignment horizontal="right" vertical="top" wrapText="1"/>
      <protection/>
    </xf>
    <xf numFmtId="4" fontId="76" fillId="0" borderId="15" xfId="53" applyNumberFormat="1" applyFont="1" applyBorder="1" applyAlignment="1">
      <alignment horizontal="right" vertical="top" wrapText="1"/>
      <protection/>
    </xf>
    <xf numFmtId="0" fontId="76" fillId="0" borderId="15" xfId="53" applyFont="1" applyBorder="1" applyAlignment="1">
      <alignment horizontal="right" vertical="top" wrapText="1"/>
      <protection/>
    </xf>
    <xf numFmtId="0" fontId="76" fillId="0" borderId="15" xfId="53" applyFont="1" applyBorder="1" applyAlignment="1">
      <alignment horizontal="center" vertical="top" wrapText="1"/>
      <protection/>
    </xf>
    <xf numFmtId="0" fontId="76" fillId="0" borderId="15" xfId="53" applyFont="1" applyBorder="1" applyAlignment="1">
      <alignment horizontal="left" vertical="top" wrapText="1"/>
      <protection/>
    </xf>
    <xf numFmtId="49" fontId="76" fillId="0" borderId="15" xfId="53" applyNumberFormat="1" applyFont="1" applyBorder="1" applyAlignment="1">
      <alignment horizontal="center" vertical="top" wrapText="1"/>
      <protection/>
    </xf>
    <xf numFmtId="49" fontId="76" fillId="0" borderId="14" xfId="53" applyNumberFormat="1" applyFont="1" applyBorder="1" applyAlignment="1">
      <alignment horizontal="center" vertical="top" wrapText="1"/>
      <protection/>
    </xf>
    <xf numFmtId="0" fontId="8" fillId="0" borderId="0" xfId="53" applyFont="1">
      <alignment/>
      <protection/>
    </xf>
    <xf numFmtId="0" fontId="74" fillId="0" borderId="17" xfId="53" applyFont="1" applyBorder="1" applyAlignment="1">
      <alignment horizontal="center" vertical="top" wrapText="1"/>
      <protection/>
    </xf>
    <xf numFmtId="0" fontId="74" fillId="0" borderId="17" xfId="53" applyFont="1" applyBorder="1" applyAlignment="1">
      <alignment horizontal="left" vertical="top" wrapText="1"/>
      <protection/>
    </xf>
    <xf numFmtId="0" fontId="74" fillId="0" borderId="16" xfId="53" applyFont="1" applyBorder="1" applyAlignment="1">
      <alignment horizontal="center" vertical="top" wrapText="1"/>
      <protection/>
    </xf>
    <xf numFmtId="0" fontId="76" fillId="0" borderId="17" xfId="53" applyFont="1" applyBorder="1" applyAlignment="1">
      <alignment horizontal="right" vertical="top" wrapText="1"/>
      <protection/>
    </xf>
    <xf numFmtId="0" fontId="76" fillId="0" borderId="17" xfId="53" applyFont="1" applyBorder="1" applyAlignment="1">
      <alignment horizontal="center" vertical="top" wrapText="1"/>
      <protection/>
    </xf>
    <xf numFmtId="0" fontId="76" fillId="0" borderId="17" xfId="53" applyFont="1" applyBorder="1" applyAlignment="1">
      <alignment horizontal="left" vertical="top" wrapText="1"/>
      <protection/>
    </xf>
    <xf numFmtId="0" fontId="76" fillId="0" borderId="16" xfId="53" applyFont="1" applyBorder="1" applyAlignment="1">
      <alignment horizontal="center" vertical="top" wrapText="1"/>
      <protection/>
    </xf>
    <xf numFmtId="0" fontId="75" fillId="0" borderId="18" xfId="53" applyFont="1" applyBorder="1" applyAlignment="1">
      <alignment horizontal="center" vertical="center" wrapText="1"/>
      <protection/>
    </xf>
    <xf numFmtId="0" fontId="75" fillId="0" borderId="17" xfId="53" applyFont="1" applyBorder="1" applyAlignment="1">
      <alignment horizontal="center" vertical="center" wrapText="1"/>
      <protection/>
    </xf>
    <xf numFmtId="0" fontId="75" fillId="0" borderId="16" xfId="53" applyFont="1" applyBorder="1" applyAlignment="1">
      <alignment horizontal="center" vertical="center" wrapText="1"/>
      <protection/>
    </xf>
    <xf numFmtId="0" fontId="75" fillId="0" borderId="19" xfId="53" applyFont="1" applyBorder="1" applyAlignment="1">
      <alignment horizontal="center" vertical="center" wrapText="1"/>
      <protection/>
    </xf>
    <xf numFmtId="0" fontId="9" fillId="0" borderId="0" xfId="54" applyFont="1" applyFill="1" applyAlignment="1">
      <alignment vertical="center"/>
      <protection/>
    </xf>
    <xf numFmtId="0" fontId="9" fillId="0" borderId="0" xfId="54" applyFont="1" applyFill="1" applyAlignment="1">
      <alignment horizontal="right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9" fillId="0" borderId="0" xfId="54" applyFont="1" applyBorder="1" applyAlignment="1">
      <alignment horizontal="right" vertical="center"/>
      <protection/>
    </xf>
    <xf numFmtId="168" fontId="9" fillId="0" borderId="0" xfId="54" applyNumberFormat="1" applyFont="1" applyFill="1" applyAlignment="1">
      <alignment horizontal="right" vertical="center" indent="1"/>
      <protection/>
    </xf>
    <xf numFmtId="168" fontId="9" fillId="33" borderId="0" xfId="54" applyNumberFormat="1" applyFont="1" applyFill="1" applyAlignment="1">
      <alignment horizontal="right" vertical="center" indent="1"/>
      <protection/>
    </xf>
    <xf numFmtId="0" fontId="9" fillId="33" borderId="0" xfId="54" applyFont="1" applyFill="1" applyAlignment="1">
      <alignment horizontal="left" vertical="center"/>
      <protection/>
    </xf>
    <xf numFmtId="0" fontId="2" fillId="33" borderId="0" xfId="55" applyFont="1" applyFill="1" applyAlignment="1">
      <alignment horizontal="center" vertical="center"/>
      <protection/>
    </xf>
    <xf numFmtId="168" fontId="9" fillId="33" borderId="0" xfId="54" applyNumberFormat="1" applyFont="1" applyFill="1" applyAlignment="1">
      <alignment horizontal="center"/>
      <protection/>
    </xf>
    <xf numFmtId="168" fontId="11" fillId="33" borderId="0" xfId="54" applyNumberFormat="1" applyFont="1" applyFill="1" applyAlignment="1">
      <alignment horizontal="center"/>
      <protection/>
    </xf>
    <xf numFmtId="0" fontId="11" fillId="33" borderId="0" xfId="54" applyFont="1" applyFill="1">
      <alignment/>
      <protection/>
    </xf>
    <xf numFmtId="168" fontId="12" fillId="33" borderId="0" xfId="54" applyNumberFormat="1" applyFont="1" applyFill="1" applyAlignment="1">
      <alignment horizontal="center"/>
      <protection/>
    </xf>
    <xf numFmtId="0" fontId="12" fillId="33" borderId="0" xfId="54" applyFont="1" applyFill="1" applyAlignment="1">
      <alignment vertical="center"/>
      <protection/>
    </xf>
    <xf numFmtId="168" fontId="9" fillId="33" borderId="0" xfId="54" applyNumberFormat="1" applyFont="1" applyFill="1" applyAlignment="1">
      <alignment horizontal="right" indent="1"/>
      <protection/>
    </xf>
    <xf numFmtId="0" fontId="9" fillId="33" borderId="0" xfId="54" applyFont="1" applyFill="1" applyAlignment="1">
      <alignment vertical="center"/>
      <protection/>
    </xf>
    <xf numFmtId="168" fontId="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168" fontId="12" fillId="33" borderId="0" xfId="54" applyNumberFormat="1" applyFont="1" applyFill="1" applyAlignment="1">
      <alignment horizontal="right" vertical="center" indent="1"/>
      <protection/>
    </xf>
    <xf numFmtId="168" fontId="2" fillId="33" borderId="0" xfId="55" applyNumberFormat="1" applyFont="1" applyFill="1" applyAlignment="1">
      <alignment horizontal="right" vertical="center" indent="1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vertical="center"/>
      <protection/>
    </xf>
    <xf numFmtId="168" fontId="4" fillId="33" borderId="0" xfId="55" applyNumberFormat="1" applyFont="1" applyFill="1" applyAlignment="1">
      <alignment horizontal="right" vertical="center" indent="1"/>
      <protection/>
    </xf>
    <xf numFmtId="0" fontId="4" fillId="33" borderId="0" xfId="55" applyFont="1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Border="1" applyAlignment="1">
      <alignment horizontal="right" vertical="center"/>
      <protection/>
    </xf>
    <xf numFmtId="168" fontId="15" fillId="33" borderId="0" xfId="55" applyNumberFormat="1" applyFont="1" applyFill="1" applyAlignment="1">
      <alignment horizontal="right" vertical="center" indent="1"/>
      <protection/>
    </xf>
    <xf numFmtId="0" fontId="15" fillId="33" borderId="0" xfId="55" applyFont="1" applyFill="1" applyBorder="1" applyAlignment="1">
      <alignment vertical="center"/>
      <protection/>
    </xf>
    <xf numFmtId="168" fontId="16" fillId="34" borderId="17" xfId="54" applyNumberFormat="1" applyFont="1" applyFill="1" applyBorder="1" applyAlignment="1">
      <alignment horizontal="right" vertical="center" wrapText="1" indent="1"/>
      <protection/>
    </xf>
    <xf numFmtId="0" fontId="16" fillId="34" borderId="17" xfId="54" applyFont="1" applyFill="1" applyBorder="1" applyAlignment="1">
      <alignment horizontal="left" vertical="center" wrapText="1"/>
      <protection/>
    </xf>
    <xf numFmtId="0" fontId="16" fillId="34" borderId="16" xfId="55" applyFont="1" applyFill="1" applyBorder="1" applyAlignment="1">
      <alignment horizontal="center" vertical="center" wrapText="1"/>
      <protection/>
    </xf>
    <xf numFmtId="168" fontId="9" fillId="0" borderId="17" xfId="54" applyNumberFormat="1" applyFont="1" applyFill="1" applyBorder="1" applyAlignment="1">
      <alignment horizontal="right" vertical="center" wrapText="1" indent="1"/>
      <protection/>
    </xf>
    <xf numFmtId="0" fontId="17" fillId="33" borderId="17" xfId="54" applyFont="1" applyFill="1" applyBorder="1" applyAlignment="1">
      <alignment horizontal="left" vertical="center" wrapText="1"/>
      <protection/>
    </xf>
    <xf numFmtId="0" fontId="17" fillId="33" borderId="16" xfId="55" applyFont="1" applyFill="1" applyBorder="1" applyAlignment="1">
      <alignment horizontal="center" vertical="center" wrapText="1"/>
      <protection/>
    </xf>
    <xf numFmtId="168" fontId="12" fillId="35" borderId="17" xfId="54" applyNumberFormat="1" applyFont="1" applyFill="1" applyBorder="1" applyAlignment="1">
      <alignment horizontal="right" vertical="center" wrapText="1" indent="1"/>
      <protection/>
    </xf>
    <xf numFmtId="0" fontId="18" fillId="35" borderId="17" xfId="54" applyFont="1" applyFill="1" applyBorder="1" applyAlignment="1">
      <alignment horizontal="left" vertical="center" wrapText="1"/>
      <protection/>
    </xf>
    <xf numFmtId="0" fontId="18" fillId="35" borderId="16" xfId="55" applyFont="1" applyFill="1" applyBorder="1" applyAlignment="1">
      <alignment horizontal="center" vertical="center" wrapText="1"/>
      <protection/>
    </xf>
    <xf numFmtId="168" fontId="12" fillId="33" borderId="17" xfId="54" applyNumberFormat="1" applyFont="1" applyFill="1" applyBorder="1" applyAlignment="1">
      <alignment horizontal="right" vertical="center" wrapText="1" indent="1"/>
      <protection/>
    </xf>
    <xf numFmtId="0" fontId="18" fillId="33" borderId="17" xfId="54" applyFont="1" applyFill="1" applyBorder="1" applyAlignment="1">
      <alignment horizontal="left" vertical="center" wrapText="1"/>
      <protection/>
    </xf>
    <xf numFmtId="0" fontId="18" fillId="33" borderId="16" xfId="55" applyFont="1" applyFill="1" applyBorder="1" applyAlignment="1">
      <alignment horizontal="center" vertical="center" wrapText="1"/>
      <protection/>
    </xf>
    <xf numFmtId="168" fontId="16" fillId="35" borderId="18" xfId="54" applyNumberFormat="1" applyFont="1" applyFill="1" applyBorder="1" applyAlignment="1">
      <alignment horizontal="right" vertical="center" wrapText="1" indent="1"/>
      <protection/>
    </xf>
    <xf numFmtId="0" fontId="18" fillId="35" borderId="18" xfId="54" applyFont="1" applyFill="1" applyBorder="1" applyAlignment="1">
      <alignment horizontal="left" vertical="center" wrapText="1"/>
      <protection/>
    </xf>
    <xf numFmtId="0" fontId="18" fillId="35" borderId="20" xfId="55" applyFont="1" applyFill="1" applyBorder="1" applyAlignment="1">
      <alignment horizontal="center" vertical="center" wrapText="1"/>
      <protection/>
    </xf>
    <xf numFmtId="168" fontId="9" fillId="33" borderId="21" xfId="54" applyNumberFormat="1" applyFont="1" applyFill="1" applyBorder="1" applyAlignment="1">
      <alignment horizontal="right" vertical="center" wrapText="1" indent="1"/>
      <protection/>
    </xf>
    <xf numFmtId="0" fontId="17" fillId="33" borderId="21" xfId="54" applyFont="1" applyFill="1" applyBorder="1" applyAlignment="1">
      <alignment horizontal="left" vertical="center" wrapText="1"/>
      <protection/>
    </xf>
    <xf numFmtId="0" fontId="17" fillId="33" borderId="22" xfId="55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Alignment="1">
      <alignment horizontal="right" vertical="center"/>
      <protection/>
    </xf>
    <xf numFmtId="0" fontId="12" fillId="0" borderId="0" xfId="54" applyFont="1" applyFill="1" applyAlignment="1">
      <alignment vertical="center"/>
      <protection/>
    </xf>
    <xf numFmtId="0" fontId="12" fillId="0" borderId="0" xfId="54" applyFont="1" applyBorder="1" applyAlignment="1">
      <alignment horizontal="right" vertical="center"/>
      <protection/>
    </xf>
    <xf numFmtId="168" fontId="12" fillId="35" borderId="21" xfId="54" applyNumberFormat="1" applyFont="1" applyFill="1" applyBorder="1" applyAlignment="1">
      <alignment horizontal="right" vertical="center" wrapText="1" indent="1"/>
      <protection/>
    </xf>
    <xf numFmtId="0" fontId="18" fillId="35" borderId="21" xfId="54" applyFont="1" applyFill="1" applyBorder="1" applyAlignment="1">
      <alignment horizontal="left" vertical="center" wrapText="1"/>
      <protection/>
    </xf>
    <xf numFmtId="0" fontId="18" fillId="35" borderId="22" xfId="55" applyFont="1" applyFill="1" applyBorder="1" applyAlignment="1">
      <alignment horizontal="center" vertical="center" wrapText="1"/>
      <protection/>
    </xf>
    <xf numFmtId="3" fontId="19" fillId="0" borderId="17" xfId="54" applyNumberFormat="1" applyFont="1" applyFill="1" applyBorder="1" applyAlignment="1">
      <alignment horizontal="right" vertical="center" wrapText="1" indent="1"/>
      <protection/>
    </xf>
    <xf numFmtId="168" fontId="18" fillId="34" borderId="21" xfId="54" applyNumberFormat="1" applyFont="1" applyFill="1" applyBorder="1" applyAlignment="1">
      <alignment horizontal="center" vertical="center" wrapText="1"/>
      <protection/>
    </xf>
    <xf numFmtId="0" fontId="18" fillId="34" borderId="21" xfId="54" applyFont="1" applyFill="1" applyBorder="1" applyAlignment="1">
      <alignment horizontal="center" vertical="center"/>
      <protection/>
    </xf>
    <xf numFmtId="0" fontId="18" fillId="34" borderId="22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left" vertical="center"/>
      <protection/>
    </xf>
    <xf numFmtId="0" fontId="9" fillId="0" borderId="0" xfId="54" applyFont="1" applyBorder="1" applyAlignment="1">
      <alignment vertical="center"/>
      <protection/>
    </xf>
    <xf numFmtId="0" fontId="72" fillId="0" borderId="0" xfId="0" applyFont="1" applyAlignment="1">
      <alignment horizontal="left" vertical="top" wrapText="1"/>
    </xf>
    <xf numFmtId="0" fontId="69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top" wrapText="1"/>
    </xf>
    <xf numFmtId="0" fontId="78" fillId="0" borderId="0" xfId="0" applyFont="1" applyAlignment="1">
      <alignment horizontal="left" vertical="top" wrapText="1"/>
    </xf>
    <xf numFmtId="0" fontId="71" fillId="0" borderId="23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71" fillId="0" borderId="25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75" fillId="0" borderId="23" xfId="53" applyFont="1" applyBorder="1" applyAlignment="1">
      <alignment horizontal="center" vertical="top" wrapText="1"/>
      <protection/>
    </xf>
    <xf numFmtId="0" fontId="75" fillId="0" borderId="24" xfId="53" applyFont="1" applyBorder="1" applyAlignment="1">
      <alignment horizontal="center" vertical="top" wrapText="1"/>
      <protection/>
    </xf>
    <xf numFmtId="0" fontId="75" fillId="0" borderId="13" xfId="53" applyFont="1" applyBorder="1" applyAlignment="1">
      <alignment horizontal="center" vertical="top" wrapText="1"/>
      <protection/>
    </xf>
    <xf numFmtId="0" fontId="74" fillId="0" borderId="23" xfId="53" applyFont="1" applyBorder="1" applyAlignment="1">
      <alignment horizontal="center" vertical="top" wrapText="1"/>
      <protection/>
    </xf>
    <xf numFmtId="0" fontId="74" fillId="0" borderId="13" xfId="53" applyFont="1" applyBorder="1" applyAlignment="1">
      <alignment horizontal="center" vertical="top" wrapText="1"/>
      <protection/>
    </xf>
    <xf numFmtId="0" fontId="79" fillId="0" borderId="0" xfId="53" applyFont="1" applyAlignment="1">
      <alignment horizontal="center" vertical="top" wrapText="1"/>
      <protection/>
    </xf>
    <xf numFmtId="0" fontId="79" fillId="0" borderId="0" xfId="53" applyFont="1" applyAlignment="1">
      <alignment horizontal="left" vertical="top" wrapText="1"/>
      <protection/>
    </xf>
    <xf numFmtId="0" fontId="75" fillId="0" borderId="28" xfId="53" applyFont="1" applyBorder="1" applyAlignment="1">
      <alignment horizontal="center" vertical="center" wrapText="1"/>
      <protection/>
    </xf>
    <xf numFmtId="0" fontId="75" fillId="0" borderId="14" xfId="53" applyFont="1" applyBorder="1" applyAlignment="1">
      <alignment horizontal="center" vertical="center" wrapText="1"/>
      <protection/>
    </xf>
    <xf numFmtId="0" fontId="75" fillId="0" borderId="23" xfId="53" applyFont="1" applyBorder="1" applyAlignment="1">
      <alignment horizontal="center" vertical="center" wrapText="1"/>
      <protection/>
    </xf>
    <xf numFmtId="0" fontId="75" fillId="0" borderId="13" xfId="53" applyFont="1" applyBorder="1" applyAlignment="1">
      <alignment horizontal="center" vertical="center" wrapText="1"/>
      <protection/>
    </xf>
    <xf numFmtId="0" fontId="80" fillId="0" borderId="0" xfId="53" applyFont="1" applyAlignment="1">
      <alignment horizontal="center" vertical="top" wrapText="1"/>
      <protection/>
    </xf>
    <xf numFmtId="0" fontId="74" fillId="0" borderId="29" xfId="53" applyFont="1" applyBorder="1" applyAlignment="1">
      <alignment horizontal="center" vertical="top" wrapText="1"/>
      <protection/>
    </xf>
    <xf numFmtId="0" fontId="74" fillId="0" borderId="30" xfId="53" applyFont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horizontal="left" vertical="center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18" fillId="33" borderId="0" xfId="55" applyFont="1" applyFill="1" applyBorder="1" applyAlignment="1">
      <alignment horizontal="center" vertical="center" wrapText="1"/>
      <protection/>
    </xf>
    <xf numFmtId="0" fontId="17" fillId="33" borderId="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 857_ALL_4-156_ХОЗЯЙСТВЕННЫЙ КОРПУС. ОТОПЛЕНИЕ И ВЕНТИЛЯЦИЯ" xfId="54"/>
    <cellStyle name="Обычный_Счет-фактура Экспертизе" xfId="55"/>
    <cellStyle name="Обычный_ФУНДАМЕНТ ОГРАЖДЕНИЯ 01=ОБЩЕСТ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A3" sqref="A3:H3"/>
    </sheetView>
  </sheetViews>
  <sheetFormatPr defaultColWidth="9.33203125" defaultRowHeight="12.75"/>
  <cols>
    <col min="1" max="1" width="6.16015625" style="1" customWidth="1"/>
    <col min="2" max="2" width="9" style="1" customWidth="1"/>
    <col min="3" max="3" width="12" style="1" customWidth="1"/>
    <col min="4" max="4" width="45.5" style="1" customWidth="1"/>
    <col min="5" max="5" width="9.66015625" style="1" customWidth="1"/>
    <col min="6" max="6" width="10.33203125" style="1" customWidth="1"/>
    <col min="7" max="7" width="14.33203125" style="1" customWidth="1"/>
    <col min="8" max="8" width="14.83203125" style="1" customWidth="1"/>
    <col min="9" max="16384" width="9.33203125" style="1" customWidth="1"/>
  </cols>
  <sheetData>
    <row r="1" spans="1:8" ht="36" customHeight="1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31.5" customHeight="1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12.75">
      <c r="A3" s="121"/>
      <c r="B3" s="121"/>
      <c r="C3" s="121"/>
      <c r="D3" s="121"/>
      <c r="E3" s="121"/>
      <c r="F3" s="121"/>
      <c r="G3" s="121"/>
      <c r="H3" s="121"/>
    </row>
    <row r="5" spans="1:8" ht="18" customHeight="1">
      <c r="A5" s="122" t="s">
        <v>2</v>
      </c>
      <c r="B5" s="122"/>
      <c r="C5" s="122"/>
      <c r="D5" s="122"/>
      <c r="E5" s="122"/>
      <c r="F5" s="122"/>
      <c r="G5" s="122"/>
      <c r="H5" s="122"/>
    </row>
    <row r="6" spans="1:8" ht="30.75" customHeight="1">
      <c r="A6" s="123" t="s">
        <v>3</v>
      </c>
      <c r="B6" s="123"/>
      <c r="C6" s="123"/>
      <c r="D6" s="123"/>
      <c r="E6" s="123"/>
      <c r="F6" s="123"/>
      <c r="G6" s="123"/>
      <c r="H6" s="123"/>
    </row>
    <row r="7" spans="1:8" ht="13.5">
      <c r="A7" s="124"/>
      <c r="B7" s="124"/>
      <c r="C7" s="124"/>
      <c r="D7" s="124"/>
      <c r="E7" s="124"/>
      <c r="F7" s="124"/>
      <c r="G7" s="124"/>
      <c r="H7" s="124"/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3" t="s">
        <v>4</v>
      </c>
      <c r="C10" s="3"/>
      <c r="D10" s="4"/>
      <c r="E10" s="4"/>
      <c r="F10" s="4"/>
      <c r="G10" s="5">
        <v>550127596.41</v>
      </c>
      <c r="H10" s="6" t="s">
        <v>5</v>
      </c>
    </row>
    <row r="11" spans="1:8" ht="12.75">
      <c r="A11" s="2"/>
      <c r="B11" s="7" t="s">
        <v>6</v>
      </c>
      <c r="C11" s="7"/>
      <c r="D11" s="2"/>
      <c r="E11" s="2"/>
      <c r="F11" s="2"/>
      <c r="G11" s="2"/>
      <c r="H11" s="2"/>
    </row>
    <row r="12" spans="1:8" ht="12.75">
      <c r="A12" s="2"/>
      <c r="B12" s="9" t="s">
        <v>7</v>
      </c>
      <c r="C12" s="9"/>
      <c r="D12" s="4"/>
      <c r="E12" s="4"/>
      <c r="F12" s="4"/>
      <c r="G12" s="10">
        <v>0</v>
      </c>
      <c r="H12" s="6" t="s">
        <v>5</v>
      </c>
    </row>
    <row r="13" spans="1:8" ht="12.75">
      <c r="A13" s="2"/>
      <c r="B13" s="9" t="s">
        <v>8</v>
      </c>
      <c r="C13" s="9"/>
      <c r="D13" s="9"/>
      <c r="E13" s="4"/>
      <c r="F13" s="4"/>
      <c r="G13" s="10">
        <v>488159221.06</v>
      </c>
      <c r="H13" s="6" t="s">
        <v>5</v>
      </c>
    </row>
    <row r="14" spans="1:8" ht="12.75">
      <c r="A14" s="2"/>
      <c r="B14" s="9" t="s">
        <v>9</v>
      </c>
      <c r="C14" s="9"/>
      <c r="D14" s="4"/>
      <c r="E14" s="4"/>
      <c r="F14" s="4"/>
      <c r="G14" s="10">
        <v>58305557.88</v>
      </c>
      <c r="H14" s="6" t="s">
        <v>5</v>
      </c>
    </row>
    <row r="15" spans="1:8" ht="12.75">
      <c r="A15" s="2"/>
      <c r="B15" s="11" t="s">
        <v>10</v>
      </c>
      <c r="C15" s="11"/>
      <c r="D15" s="11"/>
      <c r="E15" s="4"/>
      <c r="F15" s="4"/>
      <c r="G15" s="10">
        <v>3662817.47</v>
      </c>
      <c r="H15" s="6" t="s">
        <v>5</v>
      </c>
    </row>
    <row r="16" spans="1:8" ht="12.75">
      <c r="A16" s="2"/>
      <c r="B16" s="8"/>
      <c r="C16" s="8"/>
      <c r="D16" s="2"/>
      <c r="E16" s="2"/>
      <c r="F16" s="2"/>
      <c r="G16" s="12"/>
      <c r="H16" s="6"/>
    </row>
    <row r="17" spans="1:8" ht="12.75">
      <c r="A17" s="121"/>
      <c r="B17" s="121"/>
      <c r="C17" s="121"/>
      <c r="D17" s="121"/>
      <c r="E17" s="121"/>
      <c r="F17" s="121"/>
      <c r="G17" s="121"/>
      <c r="H17" s="121"/>
    </row>
    <row r="18" spans="1:8" ht="13.5">
      <c r="A18" s="125" t="s">
        <v>11</v>
      </c>
      <c r="B18" s="125"/>
      <c r="C18" s="125"/>
      <c r="D18" s="125"/>
      <c r="E18" s="125"/>
      <c r="F18" s="125"/>
      <c r="G18" s="125"/>
      <c r="H18" s="125"/>
    </row>
    <row r="20" spans="1:8" s="13" customFormat="1" ht="25.5" customHeight="1">
      <c r="A20" s="14" t="s">
        <v>12</v>
      </c>
      <c r="B20" s="15" t="s">
        <v>13</v>
      </c>
      <c r="C20" s="15" t="s">
        <v>14</v>
      </c>
      <c r="D20" s="15" t="s">
        <v>15</v>
      </c>
      <c r="E20" s="15" t="s">
        <v>16</v>
      </c>
      <c r="F20" s="15" t="s">
        <v>17</v>
      </c>
      <c r="G20" s="15" t="s">
        <v>18</v>
      </c>
      <c r="H20" s="15" t="s">
        <v>19</v>
      </c>
    </row>
    <row r="21" spans="1:8" ht="12.75">
      <c r="A21" s="16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</row>
    <row r="22" spans="1:8" ht="12.75" customHeight="1">
      <c r="A22" s="126" t="s">
        <v>20</v>
      </c>
      <c r="B22" s="127"/>
      <c r="C22" s="127"/>
      <c r="D22" s="127"/>
      <c r="E22" s="127"/>
      <c r="F22" s="127"/>
      <c r="G22" s="127"/>
      <c r="H22" s="128"/>
    </row>
    <row r="23" spans="1:8" ht="25.5">
      <c r="A23" s="18" t="s">
        <v>21</v>
      </c>
      <c r="B23" s="19" t="s">
        <v>22</v>
      </c>
      <c r="C23" s="20"/>
      <c r="D23" s="21" t="s">
        <v>23</v>
      </c>
      <c r="E23" s="20" t="s">
        <v>24</v>
      </c>
      <c r="F23" s="20">
        <v>3369.5978</v>
      </c>
      <c r="G23" s="22">
        <v>17303.42</v>
      </c>
      <c r="H23" s="23">
        <v>58305557.88</v>
      </c>
    </row>
    <row r="24" spans="1:8" ht="12.75">
      <c r="A24" s="24"/>
      <c r="B24" s="25"/>
      <c r="C24" s="26"/>
      <c r="D24" s="27" t="s">
        <v>25</v>
      </c>
      <c r="E24" s="26"/>
      <c r="F24" s="26"/>
      <c r="G24" s="28"/>
      <c r="H24" s="29">
        <v>58305557.88</v>
      </c>
    </row>
    <row r="25" spans="1:8" ht="12.75" customHeight="1">
      <c r="A25" s="129"/>
      <c r="B25" s="130"/>
      <c r="C25" s="130"/>
      <c r="D25" s="130"/>
      <c r="E25" s="130"/>
      <c r="F25" s="130"/>
      <c r="G25" s="130"/>
      <c r="H25" s="131"/>
    </row>
    <row r="26" spans="1:8" ht="12.75" customHeight="1">
      <c r="A26" s="126" t="s">
        <v>26</v>
      </c>
      <c r="B26" s="127"/>
      <c r="C26" s="127"/>
      <c r="D26" s="127"/>
      <c r="E26" s="127"/>
      <c r="F26" s="127"/>
      <c r="G26" s="127"/>
      <c r="H26" s="128"/>
    </row>
    <row r="27" spans="1:8" ht="38.25">
      <c r="A27" s="18" t="s">
        <v>21</v>
      </c>
      <c r="B27" s="19" t="s">
        <v>27</v>
      </c>
      <c r="C27" s="20" t="s">
        <v>28</v>
      </c>
      <c r="D27" s="21" t="s">
        <v>29</v>
      </c>
      <c r="E27" s="20" t="s">
        <v>30</v>
      </c>
      <c r="F27" s="20">
        <v>2.77365</v>
      </c>
      <c r="G27" s="22">
        <v>88488.36</v>
      </c>
      <c r="H27" s="23">
        <v>245435.74</v>
      </c>
    </row>
    <row r="28" spans="1:8" ht="38.25">
      <c r="A28" s="18" t="s">
        <v>31</v>
      </c>
      <c r="B28" s="19" t="s">
        <v>32</v>
      </c>
      <c r="C28" s="20" t="s">
        <v>33</v>
      </c>
      <c r="D28" s="21" t="s">
        <v>34</v>
      </c>
      <c r="E28" s="20" t="s">
        <v>30</v>
      </c>
      <c r="F28" s="20">
        <v>32.9</v>
      </c>
      <c r="G28" s="22">
        <v>49762.8</v>
      </c>
      <c r="H28" s="23">
        <v>1637196.12</v>
      </c>
    </row>
    <row r="29" spans="1:8" ht="38.25">
      <c r="A29" s="18" t="s">
        <v>35</v>
      </c>
      <c r="B29" s="19" t="s">
        <v>36</v>
      </c>
      <c r="C29" s="20" t="s">
        <v>37</v>
      </c>
      <c r="D29" s="21" t="s">
        <v>38</v>
      </c>
      <c r="E29" s="20" t="s">
        <v>30</v>
      </c>
      <c r="F29" s="20">
        <v>2.135</v>
      </c>
      <c r="G29" s="22">
        <v>99377.88</v>
      </c>
      <c r="H29" s="23">
        <v>212171.78</v>
      </c>
    </row>
    <row r="30" spans="1:8" ht="12.75">
      <c r="A30" s="18" t="s">
        <v>39</v>
      </c>
      <c r="B30" s="19" t="s">
        <v>40</v>
      </c>
      <c r="C30" s="20" t="s">
        <v>41</v>
      </c>
      <c r="D30" s="21" t="s">
        <v>42</v>
      </c>
      <c r="E30" s="20" t="s">
        <v>30</v>
      </c>
      <c r="F30" s="20">
        <v>98.7</v>
      </c>
      <c r="G30" s="22">
        <v>1165.82</v>
      </c>
      <c r="H30" s="23">
        <v>115066.83</v>
      </c>
    </row>
    <row r="31" spans="1:8" ht="12.75">
      <c r="A31" s="18" t="s">
        <v>43</v>
      </c>
      <c r="B31" s="19" t="s">
        <v>44</v>
      </c>
      <c r="C31" s="20" t="s">
        <v>45</v>
      </c>
      <c r="D31" s="21" t="s">
        <v>46</v>
      </c>
      <c r="E31" s="20" t="s">
        <v>30</v>
      </c>
      <c r="F31" s="20">
        <v>1.2177</v>
      </c>
      <c r="G31" s="22">
        <v>2914.56</v>
      </c>
      <c r="H31" s="23">
        <v>3549.06</v>
      </c>
    </row>
    <row r="32" spans="1:8" ht="51">
      <c r="A32" s="18" t="s">
        <v>47</v>
      </c>
      <c r="B32" s="19" t="s">
        <v>48</v>
      </c>
      <c r="C32" s="20" t="s">
        <v>49</v>
      </c>
      <c r="D32" s="21" t="s">
        <v>50</v>
      </c>
      <c r="E32" s="20" t="s">
        <v>30</v>
      </c>
      <c r="F32" s="20">
        <v>7.5891</v>
      </c>
      <c r="G32" s="22">
        <v>104655.29</v>
      </c>
      <c r="H32" s="23">
        <v>794239.48</v>
      </c>
    </row>
    <row r="33" spans="1:8" ht="25.5">
      <c r="A33" s="18" t="s">
        <v>51</v>
      </c>
      <c r="B33" s="19" t="s">
        <v>52</v>
      </c>
      <c r="C33" s="20"/>
      <c r="D33" s="21" t="s">
        <v>53</v>
      </c>
      <c r="E33" s="20" t="s">
        <v>30</v>
      </c>
      <c r="F33" s="20">
        <v>0.1505</v>
      </c>
      <c r="G33" s="22">
        <v>52621.06</v>
      </c>
      <c r="H33" s="23">
        <v>7919.47</v>
      </c>
    </row>
    <row r="34" spans="1:8" ht="25.5">
      <c r="A34" s="18" t="s">
        <v>54</v>
      </c>
      <c r="B34" s="19" t="s">
        <v>55</v>
      </c>
      <c r="C34" s="20" t="s">
        <v>56</v>
      </c>
      <c r="D34" s="21" t="s">
        <v>53</v>
      </c>
      <c r="E34" s="20" t="s">
        <v>30</v>
      </c>
      <c r="F34" s="20">
        <v>12.3</v>
      </c>
      <c r="G34" s="22">
        <v>52621.06</v>
      </c>
      <c r="H34" s="23">
        <v>647238.99</v>
      </c>
    </row>
    <row r="35" spans="1:8" ht="12.75">
      <c r="A35" s="24"/>
      <c r="B35" s="25"/>
      <c r="C35" s="26"/>
      <c r="D35" s="27" t="s">
        <v>25</v>
      </c>
      <c r="E35" s="26" t="s">
        <v>57</v>
      </c>
      <c r="F35" s="26"/>
      <c r="G35" s="28"/>
      <c r="H35" s="29">
        <v>3662817.47</v>
      </c>
    </row>
    <row r="36" spans="1:8" ht="12.75" customHeight="1">
      <c r="A36" s="129"/>
      <c r="B36" s="130"/>
      <c r="C36" s="130"/>
      <c r="D36" s="130"/>
      <c r="E36" s="130"/>
      <c r="F36" s="130"/>
      <c r="G36" s="130"/>
      <c r="H36" s="131"/>
    </row>
    <row r="37" spans="1:8" ht="12.75" customHeight="1">
      <c r="A37" s="126" t="s">
        <v>58</v>
      </c>
      <c r="B37" s="127"/>
      <c r="C37" s="127"/>
      <c r="D37" s="127"/>
      <c r="E37" s="127"/>
      <c r="F37" s="127"/>
      <c r="G37" s="127"/>
      <c r="H37" s="128"/>
    </row>
    <row r="38" spans="1:8" ht="12.75" customHeight="1">
      <c r="A38" s="126"/>
      <c r="B38" s="127"/>
      <c r="C38" s="127"/>
      <c r="D38" s="127"/>
      <c r="E38" s="127"/>
      <c r="F38" s="127"/>
      <c r="G38" s="127"/>
      <c r="H38" s="128"/>
    </row>
    <row r="39" spans="1:8" ht="12.75" customHeight="1">
      <c r="A39" s="126" t="s">
        <v>59</v>
      </c>
      <c r="B39" s="127"/>
      <c r="C39" s="127"/>
      <c r="D39" s="127"/>
      <c r="E39" s="127"/>
      <c r="F39" s="127"/>
      <c r="G39" s="127"/>
      <c r="H39" s="128"/>
    </row>
    <row r="40" spans="1:8" ht="25.5">
      <c r="A40" s="18" t="s">
        <v>21</v>
      </c>
      <c r="B40" s="19"/>
      <c r="C40" s="20" t="s">
        <v>60</v>
      </c>
      <c r="D40" s="21" t="s">
        <v>61</v>
      </c>
      <c r="E40" s="20" t="s">
        <v>62</v>
      </c>
      <c r="F40" s="20">
        <v>2029.8</v>
      </c>
      <c r="G40" s="22">
        <v>185000</v>
      </c>
      <c r="H40" s="23">
        <v>375513000</v>
      </c>
    </row>
    <row r="41" spans="1:8" ht="25.5">
      <c r="A41" s="18" t="s">
        <v>31</v>
      </c>
      <c r="B41" s="19"/>
      <c r="C41" s="20" t="s">
        <v>63</v>
      </c>
      <c r="D41" s="21" t="s">
        <v>64</v>
      </c>
      <c r="E41" s="20" t="s">
        <v>62</v>
      </c>
      <c r="F41" s="20">
        <v>61.2</v>
      </c>
      <c r="G41" s="22">
        <v>335000</v>
      </c>
      <c r="H41" s="23">
        <v>20502000</v>
      </c>
    </row>
    <row r="42" spans="1:8" ht="12.75">
      <c r="A42" s="18" t="s">
        <v>35</v>
      </c>
      <c r="B42" s="19"/>
      <c r="C42" s="20" t="s">
        <v>65</v>
      </c>
      <c r="D42" s="21" t="s">
        <v>66</v>
      </c>
      <c r="E42" s="20" t="s">
        <v>67</v>
      </c>
      <c r="F42" s="20">
        <v>350</v>
      </c>
      <c r="G42" s="22">
        <v>96000</v>
      </c>
      <c r="H42" s="23">
        <v>33600000</v>
      </c>
    </row>
    <row r="43" spans="1:8" ht="12.75">
      <c r="A43" s="18" t="s">
        <v>39</v>
      </c>
      <c r="B43" s="19" t="s">
        <v>68</v>
      </c>
      <c r="C43" s="20" t="s">
        <v>69</v>
      </c>
      <c r="D43" s="21" t="s">
        <v>70</v>
      </c>
      <c r="E43" s="20" t="s">
        <v>71</v>
      </c>
      <c r="F43" s="20">
        <v>122.385</v>
      </c>
      <c r="G43" s="22">
        <v>57500</v>
      </c>
      <c r="H43" s="23">
        <v>7037137.5</v>
      </c>
    </row>
    <row r="44" spans="1:8" ht="25.5">
      <c r="A44" s="18" t="s">
        <v>43</v>
      </c>
      <c r="B44" s="19" t="s">
        <v>72</v>
      </c>
      <c r="C44" s="20"/>
      <c r="D44" s="21" t="s">
        <v>73</v>
      </c>
      <c r="E44" s="20" t="s">
        <v>71</v>
      </c>
      <c r="F44" s="20">
        <v>0.21</v>
      </c>
      <c r="G44" s="22">
        <v>354528</v>
      </c>
      <c r="H44" s="23">
        <v>74450.88</v>
      </c>
    </row>
    <row r="45" spans="1:8" ht="12.75">
      <c r="A45" s="18" t="s">
        <v>47</v>
      </c>
      <c r="B45" s="19" t="s">
        <v>74</v>
      </c>
      <c r="C45" s="20"/>
      <c r="D45" s="21" t="s">
        <v>75</v>
      </c>
      <c r="E45" s="20" t="s">
        <v>76</v>
      </c>
      <c r="F45" s="20">
        <v>5.25</v>
      </c>
      <c r="G45" s="22">
        <v>75000</v>
      </c>
      <c r="H45" s="23">
        <v>393750</v>
      </c>
    </row>
    <row r="46" spans="1:8" ht="12.75">
      <c r="A46" s="18" t="s">
        <v>51</v>
      </c>
      <c r="B46" s="19" t="s">
        <v>77</v>
      </c>
      <c r="C46" s="20"/>
      <c r="D46" s="21" t="s">
        <v>78</v>
      </c>
      <c r="E46" s="20" t="s">
        <v>79</v>
      </c>
      <c r="F46" s="20">
        <v>0.0035</v>
      </c>
      <c r="G46" s="22">
        <v>9500000</v>
      </c>
      <c r="H46" s="23">
        <v>33250</v>
      </c>
    </row>
    <row r="47" spans="1:8" ht="25.5">
      <c r="A47" s="18" t="s">
        <v>54</v>
      </c>
      <c r="B47" s="19" t="s">
        <v>80</v>
      </c>
      <c r="C47" s="20" t="s">
        <v>81</v>
      </c>
      <c r="D47" s="21" t="s">
        <v>82</v>
      </c>
      <c r="E47" s="20" t="s">
        <v>79</v>
      </c>
      <c r="F47" s="20">
        <v>43.46</v>
      </c>
      <c r="G47" s="22">
        <v>502113</v>
      </c>
      <c r="H47" s="23">
        <v>21821830.98</v>
      </c>
    </row>
    <row r="48" spans="1:8" ht="38.25">
      <c r="A48" s="18" t="s">
        <v>83</v>
      </c>
      <c r="B48" s="19" t="s">
        <v>84</v>
      </c>
      <c r="C48" s="20" t="s">
        <v>85</v>
      </c>
      <c r="D48" s="21" t="s">
        <v>86</v>
      </c>
      <c r="E48" s="20" t="s">
        <v>71</v>
      </c>
      <c r="F48" s="20">
        <v>0.595</v>
      </c>
      <c r="G48" s="22">
        <v>2200000</v>
      </c>
      <c r="H48" s="23">
        <v>1309000</v>
      </c>
    </row>
    <row r="49" spans="1:8" ht="12.75">
      <c r="A49" s="18" t="s">
        <v>87</v>
      </c>
      <c r="B49" s="19" t="s">
        <v>88</v>
      </c>
      <c r="C49" s="20"/>
      <c r="D49" s="21" t="s">
        <v>89</v>
      </c>
      <c r="E49" s="20" t="s">
        <v>71</v>
      </c>
      <c r="F49" s="20">
        <v>13.65</v>
      </c>
      <c r="G49" s="22">
        <v>339130</v>
      </c>
      <c r="H49" s="23">
        <v>4629124.5</v>
      </c>
    </row>
    <row r="50" spans="1:8" ht="12.75">
      <c r="A50" s="24"/>
      <c r="B50" s="25"/>
      <c r="C50" s="26"/>
      <c r="D50" s="27" t="s">
        <v>25</v>
      </c>
      <c r="E50" s="26" t="s">
        <v>57</v>
      </c>
      <c r="F50" s="26"/>
      <c r="G50" s="28"/>
      <c r="H50" s="29">
        <v>464913543.86</v>
      </c>
    </row>
    <row r="51" spans="1:8" ht="12.75">
      <c r="A51" s="18"/>
      <c r="B51" s="19"/>
      <c r="C51" s="20"/>
      <c r="D51" s="21" t="s">
        <v>90</v>
      </c>
      <c r="E51" s="20" t="s">
        <v>57</v>
      </c>
      <c r="F51" s="20">
        <v>3</v>
      </c>
      <c r="G51" s="22"/>
      <c r="H51" s="23">
        <v>13947406.32</v>
      </c>
    </row>
    <row r="52" spans="1:8" ht="12.75">
      <c r="A52" s="18"/>
      <c r="B52" s="19"/>
      <c r="C52" s="20"/>
      <c r="D52" s="21" t="s">
        <v>91</v>
      </c>
      <c r="E52" s="20" t="s">
        <v>57</v>
      </c>
      <c r="F52" s="20">
        <v>2</v>
      </c>
      <c r="G52" s="22"/>
      <c r="H52" s="23">
        <v>9298270.88</v>
      </c>
    </row>
    <row r="53" spans="1:8" ht="12.75">
      <c r="A53" s="24"/>
      <c r="B53" s="25"/>
      <c r="C53" s="26"/>
      <c r="D53" s="27" t="s">
        <v>92</v>
      </c>
      <c r="E53" s="26" t="s">
        <v>57</v>
      </c>
      <c r="F53" s="26"/>
      <c r="G53" s="28"/>
      <c r="H53" s="29">
        <v>488159221.06</v>
      </c>
    </row>
    <row r="54" spans="1:8" ht="12.75" customHeight="1">
      <c r="A54" s="129"/>
      <c r="B54" s="130"/>
      <c r="C54" s="130"/>
      <c r="D54" s="130"/>
      <c r="E54" s="130"/>
      <c r="F54" s="130"/>
      <c r="G54" s="130"/>
      <c r="H54" s="131"/>
    </row>
    <row r="55" spans="1:8" ht="12.75">
      <c r="A55" s="24"/>
      <c r="B55" s="25"/>
      <c r="C55" s="26"/>
      <c r="D55" s="27" t="s">
        <v>93</v>
      </c>
      <c r="E55" s="26" t="s">
        <v>57</v>
      </c>
      <c r="F55" s="26"/>
      <c r="G55" s="28"/>
      <c r="H55" s="29">
        <v>488159221.06</v>
      </c>
    </row>
    <row r="56" spans="1:8" ht="12.75" customHeight="1">
      <c r="A56" s="129"/>
      <c r="B56" s="130"/>
      <c r="C56" s="130"/>
      <c r="D56" s="130"/>
      <c r="E56" s="130"/>
      <c r="F56" s="130"/>
      <c r="G56" s="130"/>
      <c r="H56" s="131"/>
    </row>
    <row r="57" spans="1:8" ht="12.75">
      <c r="A57" s="24"/>
      <c r="B57" s="25"/>
      <c r="C57" s="26"/>
      <c r="D57" s="27" t="s">
        <v>92</v>
      </c>
      <c r="E57" s="26" t="s">
        <v>57</v>
      </c>
      <c r="F57" s="26"/>
      <c r="G57" s="28"/>
      <c r="H57" s="29">
        <v>550127596.41</v>
      </c>
    </row>
    <row r="58" spans="1:8" ht="12.75" customHeight="1">
      <c r="A58" s="129"/>
      <c r="B58" s="130"/>
      <c r="C58" s="130"/>
      <c r="D58" s="130"/>
      <c r="E58" s="130"/>
      <c r="F58" s="130"/>
      <c r="G58" s="130"/>
      <c r="H58" s="131"/>
    </row>
    <row r="59" spans="1:8" ht="12.75" customHeight="1">
      <c r="A59" s="126"/>
      <c r="B59" s="127"/>
      <c r="C59" s="127"/>
      <c r="D59" s="127"/>
      <c r="E59" s="127"/>
      <c r="F59" s="127"/>
      <c r="G59" s="127"/>
      <c r="H59" s="128"/>
    </row>
    <row r="60" spans="1:8" ht="12.75">
      <c r="A60" s="24"/>
      <c r="B60" s="25"/>
      <c r="C60" s="26"/>
      <c r="D60" s="27" t="s">
        <v>94</v>
      </c>
      <c r="E60" s="26" t="s">
        <v>57</v>
      </c>
      <c r="F60" s="26"/>
      <c r="G60" s="28"/>
      <c r="H60" s="29">
        <v>95007035.9</v>
      </c>
    </row>
    <row r="61" spans="1:8" ht="12.75">
      <c r="A61" s="24"/>
      <c r="B61" s="25"/>
      <c r="C61" s="26"/>
      <c r="D61" s="27" t="s">
        <v>25</v>
      </c>
      <c r="E61" s="26" t="s">
        <v>57</v>
      </c>
      <c r="F61" s="26"/>
      <c r="G61" s="28"/>
      <c r="H61" s="29">
        <v>645134632.31</v>
      </c>
    </row>
    <row r="62" spans="1:8" ht="12.75" customHeight="1">
      <c r="A62" s="129"/>
      <c r="B62" s="130"/>
      <c r="C62" s="130"/>
      <c r="D62" s="130"/>
      <c r="E62" s="130"/>
      <c r="F62" s="130"/>
      <c r="G62" s="130"/>
      <c r="H62" s="131"/>
    </row>
    <row r="63" spans="1:8" ht="12.75">
      <c r="A63" s="24"/>
      <c r="B63" s="25"/>
      <c r="C63" s="26"/>
      <c r="D63" s="27" t="s">
        <v>25</v>
      </c>
      <c r="E63" s="26" t="s">
        <v>57</v>
      </c>
      <c r="F63" s="26"/>
      <c r="G63" s="28"/>
      <c r="H63" s="29">
        <v>645134632.31</v>
      </c>
    </row>
    <row r="64" spans="1:8" ht="12.75">
      <c r="A64" s="24"/>
      <c r="B64" s="25"/>
      <c r="C64" s="26"/>
      <c r="D64" s="27" t="s">
        <v>95</v>
      </c>
      <c r="E64" s="26" t="s">
        <v>57</v>
      </c>
      <c r="F64" s="26"/>
      <c r="G64" s="28"/>
      <c r="H64" s="29">
        <v>2064430.82</v>
      </c>
    </row>
    <row r="65" spans="1:8" ht="12.75" customHeight="1">
      <c r="A65" s="129"/>
      <c r="B65" s="130"/>
      <c r="C65" s="130"/>
      <c r="D65" s="130"/>
      <c r="E65" s="130"/>
      <c r="F65" s="130"/>
      <c r="G65" s="130"/>
      <c r="H65" s="131"/>
    </row>
    <row r="66" spans="1:8" ht="12.75">
      <c r="A66" s="24"/>
      <c r="B66" s="25"/>
      <c r="C66" s="26"/>
      <c r="D66" s="27" t="s">
        <v>25</v>
      </c>
      <c r="E66" s="26" t="s">
        <v>57</v>
      </c>
      <c r="F66" s="26"/>
      <c r="G66" s="28"/>
      <c r="H66" s="29">
        <v>647199063.13</v>
      </c>
    </row>
    <row r="67" spans="1:8" ht="12.75" customHeight="1">
      <c r="A67" s="129"/>
      <c r="B67" s="130"/>
      <c r="C67" s="130"/>
      <c r="D67" s="130"/>
      <c r="E67" s="130"/>
      <c r="F67" s="130"/>
      <c r="G67" s="130"/>
      <c r="H67" s="131"/>
    </row>
    <row r="68" spans="1:8" ht="12.75">
      <c r="A68" s="24"/>
      <c r="B68" s="25"/>
      <c r="C68" s="26"/>
      <c r="D68" s="27" t="s">
        <v>96</v>
      </c>
      <c r="E68" s="26" t="s">
        <v>57</v>
      </c>
      <c r="F68" s="26"/>
      <c r="G68" s="28"/>
      <c r="H68" s="29">
        <v>97079859.47</v>
      </c>
    </row>
    <row r="69" spans="1:8" ht="12.75">
      <c r="A69" s="24"/>
      <c r="B69" s="25"/>
      <c r="C69" s="26"/>
      <c r="D69" s="27" t="s">
        <v>92</v>
      </c>
      <c r="E69" s="26" t="s">
        <v>57</v>
      </c>
      <c r="F69" s="26"/>
      <c r="G69" s="28"/>
      <c r="H69" s="29">
        <v>744278922.6</v>
      </c>
    </row>
    <row r="73" spans="4:5" ht="13.5">
      <c r="D73" s="30"/>
      <c r="E73" s="30"/>
    </row>
    <row r="76" spans="4:5" ht="13.5">
      <c r="D76" s="30"/>
      <c r="E76" s="30"/>
    </row>
  </sheetData>
  <sheetProtection/>
  <mergeCells count="22">
    <mergeCell ref="A59:H59"/>
    <mergeCell ref="A62:H62"/>
    <mergeCell ref="A65:H65"/>
    <mergeCell ref="A67:H67"/>
    <mergeCell ref="A37:H37"/>
    <mergeCell ref="A38:H38"/>
    <mergeCell ref="A39:H39"/>
    <mergeCell ref="A54:H54"/>
    <mergeCell ref="A56:H56"/>
    <mergeCell ref="A58:H58"/>
    <mergeCell ref="A17:H17"/>
    <mergeCell ref="A18:H18"/>
    <mergeCell ref="A22:H22"/>
    <mergeCell ref="A25:H25"/>
    <mergeCell ref="A26:H26"/>
    <mergeCell ref="A36:H36"/>
    <mergeCell ref="A1:H1"/>
    <mergeCell ref="A2:H2"/>
    <mergeCell ref="A3:H3"/>
    <mergeCell ref="A5:H5"/>
    <mergeCell ref="A6:H6"/>
    <mergeCell ref="A7:H7"/>
  </mergeCells>
  <printOptions/>
  <pageMargins left="0.59" right="0.39" top="0.59" bottom="0.59" header="0.2" footer="0.2"/>
  <pageSetup horizontalDpi="600" verticalDpi="600" orientation="portrait" paperSize="9" scale="85"/>
  <headerFooter>
    <oddFooter xml:space="preserve">&amp;C&amp;Л&amp;7 &amp;ЦСтраница &amp;С&amp;П&amp;7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showGridLines="0" zoomScalePageLayoutView="0" workbookViewId="0" topLeftCell="A1">
      <selection activeCell="A9" sqref="A9:H9"/>
    </sheetView>
  </sheetViews>
  <sheetFormatPr defaultColWidth="9.33203125" defaultRowHeight="12.75"/>
  <cols>
    <col min="1" max="1" width="7.5" style="31" customWidth="1"/>
    <col min="2" max="2" width="13.16015625" style="31" customWidth="1"/>
    <col min="3" max="3" width="42" style="31" customWidth="1"/>
    <col min="4" max="4" width="10.5" style="31" customWidth="1"/>
    <col min="5" max="5" width="9.33203125" style="31" customWidth="1"/>
    <col min="6" max="6" width="10.83203125" style="31" customWidth="1"/>
    <col min="7" max="7" width="12.16015625" style="31" customWidth="1"/>
    <col min="8" max="8" width="13.83203125" style="31" customWidth="1"/>
    <col min="9" max="16384" width="9.33203125" style="31" customWidth="1"/>
  </cols>
  <sheetData>
    <row r="1" spans="1:8" ht="29.25" customHeight="1">
      <c r="A1" s="138" t="s">
        <v>0</v>
      </c>
      <c r="B1" s="138"/>
      <c r="C1" s="138"/>
      <c r="D1" s="138"/>
      <c r="E1" s="138"/>
      <c r="F1" s="138"/>
      <c r="G1" s="138"/>
      <c r="H1" s="138"/>
    </row>
    <row r="2" spans="1:8" ht="29.25" customHeight="1">
      <c r="A2" s="138" t="s">
        <v>1</v>
      </c>
      <c r="B2" s="138"/>
      <c r="C2" s="138"/>
      <c r="D2" s="138"/>
      <c r="E2" s="138"/>
      <c r="F2" s="138"/>
      <c r="G2" s="138"/>
      <c r="H2" s="138"/>
    </row>
    <row r="3" spans="1:8" ht="12.75">
      <c r="A3" s="137"/>
      <c r="B3" s="137"/>
      <c r="C3" s="137"/>
      <c r="D3" s="137"/>
      <c r="E3" s="137"/>
      <c r="F3" s="137"/>
      <c r="G3" s="137"/>
      <c r="H3" s="137"/>
    </row>
    <row r="4" spans="1:8" ht="12.75">
      <c r="A4" s="51"/>
      <c r="B4" s="51"/>
      <c r="C4" s="51"/>
      <c r="D4" s="51"/>
      <c r="E4" s="51"/>
      <c r="F4" s="51"/>
      <c r="G4" s="51"/>
      <c r="H4" s="51"/>
    </row>
    <row r="5" spans="1:8" ht="15.75" customHeight="1">
      <c r="A5" s="137" t="s">
        <v>153</v>
      </c>
      <c r="B5" s="137"/>
      <c r="C5" s="137"/>
      <c r="D5" s="137"/>
      <c r="E5" s="137"/>
      <c r="F5" s="137"/>
      <c r="G5" s="137"/>
      <c r="H5" s="137"/>
    </row>
    <row r="6" spans="1:8" ht="15.75" customHeight="1">
      <c r="A6" s="137" t="s">
        <v>3</v>
      </c>
      <c r="B6" s="137"/>
      <c r="C6" s="137"/>
      <c r="D6" s="137"/>
      <c r="E6" s="137"/>
      <c r="F6" s="137"/>
      <c r="G6" s="137"/>
      <c r="H6" s="137"/>
    </row>
    <row r="7" spans="1:8" ht="15.75" customHeight="1">
      <c r="A7" s="143"/>
      <c r="B7" s="143"/>
      <c r="C7" s="143"/>
      <c r="D7" s="143"/>
      <c r="E7" s="143"/>
      <c r="F7" s="143"/>
      <c r="G7" s="143"/>
      <c r="H7" s="143"/>
    </row>
    <row r="8" spans="1:8" ht="12.75">
      <c r="A8" s="137"/>
      <c r="B8" s="137"/>
      <c r="C8" s="137"/>
      <c r="D8" s="137"/>
      <c r="E8" s="137"/>
      <c r="F8" s="137"/>
      <c r="G8" s="137"/>
      <c r="H8" s="137"/>
    </row>
    <row r="9" spans="1:8" ht="15.75" customHeight="1">
      <c r="A9" s="138" t="s">
        <v>152</v>
      </c>
      <c r="B9" s="138"/>
      <c r="C9" s="138"/>
      <c r="D9" s="138"/>
      <c r="E9" s="138"/>
      <c r="F9" s="138"/>
      <c r="G9" s="138"/>
      <c r="H9" s="138"/>
    </row>
    <row r="11" spans="1:8" ht="12.75">
      <c r="A11" s="139" t="s">
        <v>12</v>
      </c>
      <c r="B11" s="139" t="s">
        <v>14</v>
      </c>
      <c r="C11" s="139" t="s">
        <v>151</v>
      </c>
      <c r="D11" s="139" t="s">
        <v>16</v>
      </c>
      <c r="E11" s="141" t="s">
        <v>17</v>
      </c>
      <c r="F11" s="142"/>
      <c r="G11" s="139" t="s">
        <v>18</v>
      </c>
      <c r="H11" s="139" t="s">
        <v>19</v>
      </c>
    </row>
    <row r="12" spans="1:8" ht="23.25" customHeight="1">
      <c r="A12" s="140"/>
      <c r="B12" s="140"/>
      <c r="C12" s="140"/>
      <c r="D12" s="140"/>
      <c r="E12" s="40" t="s">
        <v>150</v>
      </c>
      <c r="F12" s="40" t="s">
        <v>149</v>
      </c>
      <c r="G12" s="140"/>
      <c r="H12" s="140"/>
    </row>
    <row r="13" spans="1:8" ht="12.75">
      <c r="A13" s="41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</row>
    <row r="14" spans="1:8" ht="33.75">
      <c r="A14" s="39" t="s">
        <v>21</v>
      </c>
      <c r="B14" s="38" t="s">
        <v>148</v>
      </c>
      <c r="C14" s="43" t="s">
        <v>147</v>
      </c>
      <c r="D14" s="36" t="s">
        <v>120</v>
      </c>
      <c r="E14" s="135">
        <v>20.5</v>
      </c>
      <c r="F14" s="136"/>
      <c r="G14" s="42">
        <v>323227.84</v>
      </c>
      <c r="H14" s="35">
        <v>6626170.74</v>
      </c>
    </row>
    <row r="15" spans="1:8" ht="12.75">
      <c r="A15" s="50" t="s">
        <v>146</v>
      </c>
      <c r="B15" s="49" t="s">
        <v>22</v>
      </c>
      <c r="C15" s="48" t="s">
        <v>112</v>
      </c>
      <c r="D15" s="47" t="s">
        <v>24</v>
      </c>
      <c r="E15" s="46">
        <v>18.68</v>
      </c>
      <c r="F15" s="46">
        <v>382.94</v>
      </c>
      <c r="G15" s="45">
        <v>17303.42</v>
      </c>
      <c r="H15" s="44">
        <v>6626170.74</v>
      </c>
    </row>
    <row r="16" spans="1:8" ht="12.75">
      <c r="A16" s="39" t="s">
        <v>31</v>
      </c>
      <c r="B16" s="38" t="s">
        <v>145</v>
      </c>
      <c r="C16" s="43" t="s">
        <v>144</v>
      </c>
      <c r="D16" s="36" t="s">
        <v>114</v>
      </c>
      <c r="E16" s="135">
        <v>3.5</v>
      </c>
      <c r="F16" s="136"/>
      <c r="G16" s="42">
        <v>1681777.85</v>
      </c>
      <c r="H16" s="35">
        <v>5886222.45</v>
      </c>
    </row>
    <row r="17" spans="1:8" ht="12.75">
      <c r="A17" s="50" t="s">
        <v>143</v>
      </c>
      <c r="B17" s="49" t="s">
        <v>22</v>
      </c>
      <c r="C17" s="48" t="s">
        <v>112</v>
      </c>
      <c r="D17" s="47" t="s">
        <v>24</v>
      </c>
      <c r="E17" s="46">
        <v>68.26</v>
      </c>
      <c r="F17" s="46">
        <v>238.91</v>
      </c>
      <c r="G17" s="45">
        <v>17303.42</v>
      </c>
      <c r="H17" s="44">
        <v>4133959.5</v>
      </c>
    </row>
    <row r="18" spans="1:8" ht="45">
      <c r="A18" s="50" t="s">
        <v>142</v>
      </c>
      <c r="B18" s="49" t="s">
        <v>32</v>
      </c>
      <c r="C18" s="48" t="s">
        <v>34</v>
      </c>
      <c r="D18" s="47" t="s">
        <v>30</v>
      </c>
      <c r="E18" s="46">
        <v>9.4</v>
      </c>
      <c r="F18" s="46">
        <v>32.9</v>
      </c>
      <c r="G18" s="45">
        <v>49762.8</v>
      </c>
      <c r="H18" s="44">
        <v>1637196.12</v>
      </c>
    </row>
    <row r="19" spans="1:8" ht="12.75">
      <c r="A19" s="50" t="s">
        <v>141</v>
      </c>
      <c r="B19" s="49" t="s">
        <v>40</v>
      </c>
      <c r="C19" s="48" t="s">
        <v>42</v>
      </c>
      <c r="D19" s="47" t="s">
        <v>30</v>
      </c>
      <c r="E19" s="46">
        <v>28.2</v>
      </c>
      <c r="F19" s="46">
        <v>98.7</v>
      </c>
      <c r="G19" s="45">
        <v>1165.82</v>
      </c>
      <c r="H19" s="44">
        <v>115066.83</v>
      </c>
    </row>
    <row r="20" spans="1:8" ht="22.5">
      <c r="A20" s="39" t="s">
        <v>35</v>
      </c>
      <c r="B20" s="38" t="s">
        <v>140</v>
      </c>
      <c r="C20" s="43" t="s">
        <v>139</v>
      </c>
      <c r="D20" s="36" t="s">
        <v>132</v>
      </c>
      <c r="E20" s="135">
        <v>0.615</v>
      </c>
      <c r="F20" s="136"/>
      <c r="G20" s="42">
        <v>3041121.25</v>
      </c>
      <c r="H20" s="35">
        <v>1870289.57</v>
      </c>
    </row>
    <row r="21" spans="1:8" ht="12.75">
      <c r="A21" s="50" t="s">
        <v>138</v>
      </c>
      <c r="B21" s="49" t="s">
        <v>22</v>
      </c>
      <c r="C21" s="48" t="s">
        <v>112</v>
      </c>
      <c r="D21" s="47" t="s">
        <v>24</v>
      </c>
      <c r="E21" s="46">
        <v>77.72</v>
      </c>
      <c r="F21" s="46">
        <v>47.7978</v>
      </c>
      <c r="G21" s="45">
        <v>17303.42</v>
      </c>
      <c r="H21" s="44">
        <v>827065.29</v>
      </c>
    </row>
    <row r="22" spans="1:8" ht="45">
      <c r="A22" s="50" t="s">
        <v>137</v>
      </c>
      <c r="B22" s="49" t="s">
        <v>27</v>
      </c>
      <c r="C22" s="48" t="s">
        <v>29</v>
      </c>
      <c r="D22" s="47" t="s">
        <v>30</v>
      </c>
      <c r="E22" s="46">
        <v>4.51</v>
      </c>
      <c r="F22" s="46">
        <v>2.77365</v>
      </c>
      <c r="G22" s="45">
        <v>88488.36</v>
      </c>
      <c r="H22" s="44">
        <v>245435.74</v>
      </c>
    </row>
    <row r="23" spans="1:8" ht="12.75">
      <c r="A23" s="50" t="s">
        <v>136</v>
      </c>
      <c r="B23" s="49" t="s">
        <v>44</v>
      </c>
      <c r="C23" s="48" t="s">
        <v>46</v>
      </c>
      <c r="D23" s="47" t="s">
        <v>30</v>
      </c>
      <c r="E23" s="46">
        <v>1.98</v>
      </c>
      <c r="F23" s="46">
        <v>1.2177</v>
      </c>
      <c r="G23" s="45">
        <v>2914.56</v>
      </c>
      <c r="H23" s="44">
        <v>3549.06</v>
      </c>
    </row>
    <row r="24" spans="1:8" ht="56.25">
      <c r="A24" s="50" t="s">
        <v>135</v>
      </c>
      <c r="B24" s="49" t="s">
        <v>48</v>
      </c>
      <c r="C24" s="48" t="s">
        <v>50</v>
      </c>
      <c r="D24" s="47" t="s">
        <v>30</v>
      </c>
      <c r="E24" s="46">
        <v>12.34</v>
      </c>
      <c r="F24" s="46">
        <v>7.5891</v>
      </c>
      <c r="G24" s="45">
        <v>104655.29</v>
      </c>
      <c r="H24" s="44">
        <v>794239.47</v>
      </c>
    </row>
    <row r="25" spans="1:8" ht="22.5">
      <c r="A25" s="39" t="s">
        <v>39</v>
      </c>
      <c r="B25" s="38" t="s">
        <v>134</v>
      </c>
      <c r="C25" s="43" t="s">
        <v>133</v>
      </c>
      <c r="D25" s="36" t="s">
        <v>132</v>
      </c>
      <c r="E25" s="135">
        <v>0.12</v>
      </c>
      <c r="F25" s="136"/>
      <c r="G25" s="42">
        <v>4844956.93</v>
      </c>
      <c r="H25" s="35">
        <v>581394.83</v>
      </c>
    </row>
    <row r="26" spans="1:8" ht="12.75">
      <c r="A26" s="50" t="s">
        <v>131</v>
      </c>
      <c r="B26" s="49" t="s">
        <v>22</v>
      </c>
      <c r="C26" s="48" t="s">
        <v>112</v>
      </c>
      <c r="D26" s="47" t="s">
        <v>24</v>
      </c>
      <c r="E26" s="46">
        <v>280</v>
      </c>
      <c r="F26" s="46">
        <v>33.6</v>
      </c>
      <c r="G26" s="45">
        <v>17303.42</v>
      </c>
      <c r="H26" s="44">
        <v>581394.83</v>
      </c>
    </row>
    <row r="27" spans="1:8" ht="67.5">
      <c r="A27" s="39" t="s">
        <v>43</v>
      </c>
      <c r="B27" s="38" t="s">
        <v>130</v>
      </c>
      <c r="C27" s="43" t="s">
        <v>129</v>
      </c>
      <c r="D27" s="36" t="s">
        <v>120</v>
      </c>
      <c r="E27" s="135">
        <v>20.5</v>
      </c>
      <c r="F27" s="136"/>
      <c r="G27" s="42">
        <v>3392536.97</v>
      </c>
      <c r="H27" s="35">
        <v>69547007.93</v>
      </c>
    </row>
    <row r="28" spans="1:8" ht="12.75">
      <c r="A28" s="50" t="s">
        <v>128</v>
      </c>
      <c r="B28" s="49" t="s">
        <v>22</v>
      </c>
      <c r="C28" s="48" t="s">
        <v>112</v>
      </c>
      <c r="D28" s="47" t="s">
        <v>24</v>
      </c>
      <c r="E28" s="46">
        <v>112.88</v>
      </c>
      <c r="F28" s="46">
        <v>2314.04</v>
      </c>
      <c r="G28" s="45">
        <v>17303.42</v>
      </c>
      <c r="H28" s="44">
        <v>40040800.46</v>
      </c>
    </row>
    <row r="29" spans="1:8" ht="22.5">
      <c r="A29" s="50" t="s">
        <v>127</v>
      </c>
      <c r="B29" s="49" t="s">
        <v>55</v>
      </c>
      <c r="C29" s="48" t="s">
        <v>53</v>
      </c>
      <c r="D29" s="47" t="s">
        <v>30</v>
      </c>
      <c r="E29" s="46">
        <v>0.6</v>
      </c>
      <c r="F29" s="46">
        <v>12.3</v>
      </c>
      <c r="G29" s="45">
        <v>52621.06</v>
      </c>
      <c r="H29" s="44">
        <v>647238.99</v>
      </c>
    </row>
    <row r="30" spans="1:8" ht="12.75">
      <c r="A30" s="50" t="s">
        <v>126</v>
      </c>
      <c r="B30" s="49" t="s">
        <v>68</v>
      </c>
      <c r="C30" s="48" t="s">
        <v>70</v>
      </c>
      <c r="D30" s="47" t="s">
        <v>71</v>
      </c>
      <c r="E30" s="46">
        <v>5.97</v>
      </c>
      <c r="F30" s="46">
        <v>122.385</v>
      </c>
      <c r="G30" s="45">
        <v>57500</v>
      </c>
      <c r="H30" s="44">
        <v>7037137.5</v>
      </c>
    </row>
    <row r="31" spans="1:8" ht="33.75">
      <c r="A31" s="50" t="s">
        <v>125</v>
      </c>
      <c r="B31" s="49" t="s">
        <v>80</v>
      </c>
      <c r="C31" s="48" t="s">
        <v>82</v>
      </c>
      <c r="D31" s="47" t="s">
        <v>79</v>
      </c>
      <c r="E31" s="46">
        <v>2.12</v>
      </c>
      <c r="F31" s="46">
        <v>43.46</v>
      </c>
      <c r="G31" s="45">
        <v>502113</v>
      </c>
      <c r="H31" s="44">
        <v>21821830.98</v>
      </c>
    </row>
    <row r="32" spans="1:8" ht="22.5">
      <c r="A32" s="39" t="s">
        <v>47</v>
      </c>
      <c r="B32" s="38" t="s">
        <v>60</v>
      </c>
      <c r="C32" s="43" t="s">
        <v>124</v>
      </c>
      <c r="D32" s="36" t="s">
        <v>62</v>
      </c>
      <c r="E32" s="135">
        <v>2029.8</v>
      </c>
      <c r="F32" s="136"/>
      <c r="G32" s="42">
        <v>185000</v>
      </c>
      <c r="H32" s="35">
        <v>375513000</v>
      </c>
    </row>
    <row r="33" spans="1:8" ht="22.5">
      <c r="A33" s="39" t="s">
        <v>51</v>
      </c>
      <c r="B33" s="38" t="s">
        <v>63</v>
      </c>
      <c r="C33" s="43" t="s">
        <v>123</v>
      </c>
      <c r="D33" s="36" t="s">
        <v>62</v>
      </c>
      <c r="E33" s="135">
        <v>61.2</v>
      </c>
      <c r="F33" s="136"/>
      <c r="G33" s="42">
        <v>335000</v>
      </c>
      <c r="H33" s="35">
        <v>20502000</v>
      </c>
    </row>
    <row r="34" spans="1:8" ht="33.75">
      <c r="A34" s="39" t="s">
        <v>54</v>
      </c>
      <c r="B34" s="38" t="s">
        <v>122</v>
      </c>
      <c r="C34" s="43" t="s">
        <v>121</v>
      </c>
      <c r="D34" s="36" t="s">
        <v>120</v>
      </c>
      <c r="E34" s="135">
        <v>0.525</v>
      </c>
      <c r="F34" s="136"/>
      <c r="G34" s="42">
        <v>827187.46</v>
      </c>
      <c r="H34" s="35">
        <v>434273.41</v>
      </c>
    </row>
    <row r="35" spans="1:8" ht="12.75">
      <c r="A35" s="50" t="s">
        <v>119</v>
      </c>
      <c r="B35" s="49" t="s">
        <v>22</v>
      </c>
      <c r="C35" s="48" t="s">
        <v>112</v>
      </c>
      <c r="D35" s="47" t="s">
        <v>24</v>
      </c>
      <c r="E35" s="46">
        <v>4.4</v>
      </c>
      <c r="F35" s="46">
        <v>2.31</v>
      </c>
      <c r="G35" s="45">
        <v>17303.42</v>
      </c>
      <c r="H35" s="44">
        <v>39970.89</v>
      </c>
    </row>
    <row r="36" spans="1:8" ht="22.5">
      <c r="A36" s="50" t="s">
        <v>118</v>
      </c>
      <c r="B36" s="49" t="s">
        <v>52</v>
      </c>
      <c r="C36" s="48" t="s">
        <v>53</v>
      </c>
      <c r="D36" s="47" t="s">
        <v>30</v>
      </c>
      <c r="E36" s="46">
        <v>0.02</v>
      </c>
      <c r="F36" s="46">
        <v>0.0105</v>
      </c>
      <c r="G36" s="45">
        <v>52621.06</v>
      </c>
      <c r="H36" s="44">
        <v>552.52</v>
      </c>
    </row>
    <row r="37" spans="1:8" ht="12.75">
      <c r="A37" s="50" t="s">
        <v>117</v>
      </c>
      <c r="B37" s="49" t="s">
        <v>74</v>
      </c>
      <c r="C37" s="48" t="s">
        <v>75</v>
      </c>
      <c r="D37" s="47" t="s">
        <v>76</v>
      </c>
      <c r="E37" s="46">
        <v>10</v>
      </c>
      <c r="F37" s="46">
        <v>5.25</v>
      </c>
      <c r="G37" s="45">
        <v>75000</v>
      </c>
      <c r="H37" s="44">
        <v>393750</v>
      </c>
    </row>
    <row r="38" spans="1:8" ht="33.75">
      <c r="A38" s="39" t="s">
        <v>83</v>
      </c>
      <c r="B38" s="38" t="s">
        <v>116</v>
      </c>
      <c r="C38" s="43" t="s">
        <v>115</v>
      </c>
      <c r="D38" s="36" t="s">
        <v>114</v>
      </c>
      <c r="E38" s="135">
        <v>3.5</v>
      </c>
      <c r="F38" s="136"/>
      <c r="G38" s="42">
        <v>3520445.79</v>
      </c>
      <c r="H38" s="35">
        <v>12321560.27</v>
      </c>
    </row>
    <row r="39" spans="1:8" ht="12.75">
      <c r="A39" s="50" t="s">
        <v>113</v>
      </c>
      <c r="B39" s="49" t="s">
        <v>22</v>
      </c>
      <c r="C39" s="48" t="s">
        <v>112</v>
      </c>
      <c r="D39" s="47" t="s">
        <v>24</v>
      </c>
      <c r="E39" s="46">
        <v>100</v>
      </c>
      <c r="F39" s="46">
        <v>350</v>
      </c>
      <c r="G39" s="45">
        <v>17303.42</v>
      </c>
      <c r="H39" s="44">
        <v>6056196.16</v>
      </c>
    </row>
    <row r="40" spans="1:8" ht="45">
      <c r="A40" s="50" t="s">
        <v>111</v>
      </c>
      <c r="B40" s="49" t="s">
        <v>36</v>
      </c>
      <c r="C40" s="48" t="s">
        <v>38</v>
      </c>
      <c r="D40" s="47" t="s">
        <v>30</v>
      </c>
      <c r="E40" s="46">
        <v>0.61</v>
      </c>
      <c r="F40" s="46">
        <v>2.135</v>
      </c>
      <c r="G40" s="45">
        <v>99377.88</v>
      </c>
      <c r="H40" s="44">
        <v>212171.78</v>
      </c>
    </row>
    <row r="41" spans="1:8" ht="22.5">
      <c r="A41" s="50" t="s">
        <v>110</v>
      </c>
      <c r="B41" s="49" t="s">
        <v>52</v>
      </c>
      <c r="C41" s="48" t="s">
        <v>53</v>
      </c>
      <c r="D41" s="47" t="s">
        <v>30</v>
      </c>
      <c r="E41" s="46">
        <v>0.04</v>
      </c>
      <c r="F41" s="46">
        <v>0.14</v>
      </c>
      <c r="G41" s="45">
        <v>52621.06</v>
      </c>
      <c r="H41" s="44">
        <v>7366.95</v>
      </c>
    </row>
    <row r="42" spans="1:8" ht="22.5">
      <c r="A42" s="50" t="s">
        <v>109</v>
      </c>
      <c r="B42" s="49" t="s">
        <v>72</v>
      </c>
      <c r="C42" s="48" t="s">
        <v>73</v>
      </c>
      <c r="D42" s="47" t="s">
        <v>71</v>
      </c>
      <c r="E42" s="46">
        <v>0.06</v>
      </c>
      <c r="F42" s="46">
        <v>0.21</v>
      </c>
      <c r="G42" s="45">
        <v>354528</v>
      </c>
      <c r="H42" s="44">
        <v>74450.88</v>
      </c>
    </row>
    <row r="43" spans="1:8" ht="12.75">
      <c r="A43" s="50" t="s">
        <v>108</v>
      </c>
      <c r="B43" s="49" t="s">
        <v>77</v>
      </c>
      <c r="C43" s="48" t="s">
        <v>78</v>
      </c>
      <c r="D43" s="47" t="s">
        <v>79</v>
      </c>
      <c r="E43" s="46">
        <v>0.001</v>
      </c>
      <c r="F43" s="46">
        <v>0.0035</v>
      </c>
      <c r="G43" s="45">
        <v>9500000</v>
      </c>
      <c r="H43" s="44">
        <v>33250</v>
      </c>
    </row>
    <row r="44" spans="1:8" ht="45">
      <c r="A44" s="50" t="s">
        <v>107</v>
      </c>
      <c r="B44" s="49" t="s">
        <v>84</v>
      </c>
      <c r="C44" s="48" t="s">
        <v>86</v>
      </c>
      <c r="D44" s="47" t="s">
        <v>71</v>
      </c>
      <c r="E44" s="46">
        <v>0.17</v>
      </c>
      <c r="F44" s="46">
        <v>0.595</v>
      </c>
      <c r="G44" s="45">
        <v>2200000</v>
      </c>
      <c r="H44" s="44">
        <v>1309000</v>
      </c>
    </row>
    <row r="45" spans="1:8" ht="12.75">
      <c r="A45" s="50" t="s">
        <v>106</v>
      </c>
      <c r="B45" s="49" t="s">
        <v>88</v>
      </c>
      <c r="C45" s="48" t="s">
        <v>89</v>
      </c>
      <c r="D45" s="47" t="s">
        <v>71</v>
      </c>
      <c r="E45" s="46">
        <v>3.9</v>
      </c>
      <c r="F45" s="46">
        <v>13.65</v>
      </c>
      <c r="G45" s="45">
        <v>339130</v>
      </c>
      <c r="H45" s="44">
        <v>4629124.5</v>
      </c>
    </row>
    <row r="46" spans="1:8" ht="12.75">
      <c r="A46" s="39" t="s">
        <v>87</v>
      </c>
      <c r="B46" s="38" t="s">
        <v>65</v>
      </c>
      <c r="C46" s="43" t="s">
        <v>66</v>
      </c>
      <c r="D46" s="36" t="s">
        <v>67</v>
      </c>
      <c r="E46" s="135">
        <v>350</v>
      </c>
      <c r="F46" s="136"/>
      <c r="G46" s="42">
        <v>96000</v>
      </c>
      <c r="H46" s="35">
        <v>33600000</v>
      </c>
    </row>
    <row r="47" spans="1:8" ht="12.75">
      <c r="A47" s="41"/>
      <c r="B47" s="132"/>
      <c r="C47" s="133"/>
      <c r="D47" s="133"/>
      <c r="E47" s="133"/>
      <c r="F47" s="133"/>
      <c r="G47" s="134"/>
      <c r="H47" s="40"/>
    </row>
    <row r="48" spans="1:8" ht="12.75">
      <c r="A48" s="39"/>
      <c r="B48" s="38"/>
      <c r="C48" s="37" t="s">
        <v>105</v>
      </c>
      <c r="D48" s="36"/>
      <c r="E48" s="36"/>
      <c r="F48" s="36"/>
      <c r="G48" s="36"/>
      <c r="H48" s="35"/>
    </row>
    <row r="49" spans="1:8" ht="12.75">
      <c r="A49" s="39"/>
      <c r="B49" s="38"/>
      <c r="C49" s="37" t="s">
        <v>103</v>
      </c>
      <c r="D49" s="36" t="s">
        <v>102</v>
      </c>
      <c r="E49" s="36"/>
      <c r="F49" s="36"/>
      <c r="G49" s="36"/>
      <c r="H49" s="35">
        <v>3369.6</v>
      </c>
    </row>
    <row r="50" spans="1:8" ht="12.75">
      <c r="A50" s="39"/>
      <c r="B50" s="38"/>
      <c r="C50" s="37" t="s">
        <v>101</v>
      </c>
      <c r="D50" s="36" t="s">
        <v>57</v>
      </c>
      <c r="E50" s="36"/>
      <c r="F50" s="36"/>
      <c r="G50" s="36"/>
      <c r="H50" s="35">
        <v>58305557.87</v>
      </c>
    </row>
    <row r="51" spans="1:8" ht="12.75">
      <c r="A51" s="39"/>
      <c r="B51" s="38"/>
      <c r="C51" s="37" t="s">
        <v>100</v>
      </c>
      <c r="D51" s="36" t="s">
        <v>57</v>
      </c>
      <c r="E51" s="36"/>
      <c r="F51" s="36"/>
      <c r="G51" s="36"/>
      <c r="H51" s="35">
        <v>3662817.47</v>
      </c>
    </row>
    <row r="52" spans="1:8" ht="12.75">
      <c r="A52" s="39"/>
      <c r="B52" s="38"/>
      <c r="C52" s="37" t="s">
        <v>99</v>
      </c>
      <c r="D52" s="36" t="s">
        <v>57</v>
      </c>
      <c r="E52" s="36"/>
      <c r="F52" s="36"/>
      <c r="G52" s="36"/>
      <c r="H52" s="35">
        <v>464913543.86</v>
      </c>
    </row>
    <row r="53" spans="1:8" ht="12.75">
      <c r="A53" s="41"/>
      <c r="B53" s="132"/>
      <c r="C53" s="133"/>
      <c r="D53" s="133"/>
      <c r="E53" s="133"/>
      <c r="F53" s="133"/>
      <c r="G53" s="134"/>
      <c r="H53" s="40"/>
    </row>
    <row r="54" spans="1:8" ht="12.75">
      <c r="A54" s="41"/>
      <c r="B54" s="132"/>
      <c r="C54" s="133"/>
      <c r="D54" s="133"/>
      <c r="E54" s="133"/>
      <c r="F54" s="133"/>
      <c r="G54" s="134"/>
      <c r="H54" s="40"/>
    </row>
    <row r="55" spans="1:8" ht="12.75">
      <c r="A55" s="41"/>
      <c r="B55" s="132"/>
      <c r="C55" s="133"/>
      <c r="D55" s="133"/>
      <c r="E55" s="133"/>
      <c r="F55" s="133"/>
      <c r="G55" s="134"/>
      <c r="H55" s="40"/>
    </row>
    <row r="56" spans="1:8" ht="12.75">
      <c r="A56" s="39"/>
      <c r="B56" s="38"/>
      <c r="C56" s="37" t="s">
        <v>104</v>
      </c>
      <c r="D56" s="36"/>
      <c r="E56" s="36"/>
      <c r="F56" s="36"/>
      <c r="G56" s="36"/>
      <c r="H56" s="35"/>
    </row>
    <row r="57" spans="1:8" ht="12.75">
      <c r="A57" s="39"/>
      <c r="B57" s="38"/>
      <c r="C57" s="37" t="s">
        <v>103</v>
      </c>
      <c r="D57" s="36" t="s">
        <v>102</v>
      </c>
      <c r="E57" s="36"/>
      <c r="F57" s="36"/>
      <c r="G57" s="36"/>
      <c r="H57" s="35">
        <v>3369.5978</v>
      </c>
    </row>
    <row r="58" spans="1:8" ht="12.75">
      <c r="A58" s="39"/>
      <c r="B58" s="38"/>
      <c r="C58" s="37" t="s">
        <v>101</v>
      </c>
      <c r="D58" s="36" t="s">
        <v>57</v>
      </c>
      <c r="E58" s="36"/>
      <c r="F58" s="36"/>
      <c r="G58" s="36"/>
      <c r="H58" s="35">
        <v>58305557.88</v>
      </c>
    </row>
    <row r="59" spans="1:8" ht="12.75">
      <c r="A59" s="39"/>
      <c r="B59" s="38"/>
      <c r="C59" s="37" t="s">
        <v>100</v>
      </c>
      <c r="D59" s="36" t="s">
        <v>57</v>
      </c>
      <c r="E59" s="36"/>
      <c r="F59" s="36"/>
      <c r="G59" s="36"/>
      <c r="H59" s="35">
        <v>3662817.47</v>
      </c>
    </row>
    <row r="60" spans="1:8" ht="12.75">
      <c r="A60" s="39"/>
      <c r="B60" s="38"/>
      <c r="C60" s="37" t="s">
        <v>99</v>
      </c>
      <c r="D60" s="36" t="s">
        <v>57</v>
      </c>
      <c r="E60" s="36"/>
      <c r="F60" s="36"/>
      <c r="G60" s="36"/>
      <c r="H60" s="35">
        <v>464913543.86</v>
      </c>
    </row>
    <row r="61" spans="1:8" ht="12.75">
      <c r="A61" s="39"/>
      <c r="B61" s="38"/>
      <c r="C61" s="37" t="s">
        <v>90</v>
      </c>
      <c r="D61" s="36" t="s">
        <v>57</v>
      </c>
      <c r="E61" s="36"/>
      <c r="F61" s="36"/>
      <c r="G61" s="36"/>
      <c r="H61" s="35">
        <v>13947406.32</v>
      </c>
    </row>
    <row r="62" spans="1:8" ht="12.75">
      <c r="A62" s="39"/>
      <c r="B62" s="38"/>
      <c r="C62" s="37" t="s">
        <v>91</v>
      </c>
      <c r="D62" s="36" t="s">
        <v>57</v>
      </c>
      <c r="E62" s="36"/>
      <c r="F62" s="36"/>
      <c r="G62" s="36"/>
      <c r="H62" s="35">
        <v>9298270.88</v>
      </c>
    </row>
    <row r="63" spans="1:8" ht="12.75">
      <c r="A63" s="39"/>
      <c r="B63" s="38"/>
      <c r="C63" s="37" t="s">
        <v>92</v>
      </c>
      <c r="D63" s="36" t="s">
        <v>57</v>
      </c>
      <c r="E63" s="36"/>
      <c r="F63" s="36"/>
      <c r="G63" s="36"/>
      <c r="H63" s="35">
        <v>550127596.41</v>
      </c>
    </row>
    <row r="64" spans="1:8" ht="12.75">
      <c r="A64" s="41"/>
      <c r="B64" s="132"/>
      <c r="C64" s="133"/>
      <c r="D64" s="133"/>
      <c r="E64" s="133"/>
      <c r="F64" s="133"/>
      <c r="G64" s="134"/>
      <c r="H64" s="40"/>
    </row>
    <row r="65" spans="1:8" ht="12.75">
      <c r="A65" s="41"/>
      <c r="B65" s="132"/>
      <c r="C65" s="133"/>
      <c r="D65" s="133"/>
      <c r="E65" s="133"/>
      <c r="F65" s="133"/>
      <c r="G65" s="134"/>
      <c r="H65" s="40"/>
    </row>
    <row r="66" spans="1:8" ht="12.75">
      <c r="A66" s="39"/>
      <c r="B66" s="38"/>
      <c r="C66" s="37" t="s">
        <v>94</v>
      </c>
      <c r="D66" s="36" t="s">
        <v>57</v>
      </c>
      <c r="E66" s="36"/>
      <c r="F66" s="36"/>
      <c r="G66" s="36"/>
      <c r="H66" s="35">
        <v>95007035.9</v>
      </c>
    </row>
    <row r="67" spans="1:8" ht="12.75">
      <c r="A67" s="39"/>
      <c r="B67" s="38"/>
      <c r="C67" s="37" t="s">
        <v>98</v>
      </c>
      <c r="D67" s="36" t="s">
        <v>57</v>
      </c>
      <c r="E67" s="36"/>
      <c r="F67" s="36"/>
      <c r="G67" s="36"/>
      <c r="H67" s="35">
        <v>645134632.31</v>
      </c>
    </row>
    <row r="68" spans="1:8" ht="12.75">
      <c r="A68" s="41"/>
      <c r="B68" s="132"/>
      <c r="C68" s="133"/>
      <c r="D68" s="133"/>
      <c r="E68" s="133"/>
      <c r="F68" s="133"/>
      <c r="G68" s="134"/>
      <c r="H68" s="40"/>
    </row>
    <row r="69" spans="1:8" ht="12.75">
      <c r="A69" s="39"/>
      <c r="B69" s="38"/>
      <c r="C69" s="37" t="s">
        <v>97</v>
      </c>
      <c r="D69" s="36" t="s">
        <v>57</v>
      </c>
      <c r="E69" s="36"/>
      <c r="F69" s="36"/>
      <c r="G69" s="36"/>
      <c r="H69" s="35">
        <v>645134632.31</v>
      </c>
    </row>
    <row r="70" spans="1:8" ht="12.75">
      <c r="A70" s="41"/>
      <c r="B70" s="132"/>
      <c r="C70" s="133"/>
      <c r="D70" s="133"/>
      <c r="E70" s="133"/>
      <c r="F70" s="133"/>
      <c r="G70" s="134"/>
      <c r="H70" s="40"/>
    </row>
    <row r="71" spans="1:8" ht="12.75">
      <c r="A71" s="39"/>
      <c r="B71" s="38"/>
      <c r="C71" s="37" t="s">
        <v>95</v>
      </c>
      <c r="D71" s="36" t="s">
        <v>57</v>
      </c>
      <c r="E71" s="36"/>
      <c r="F71" s="36"/>
      <c r="G71" s="36"/>
      <c r="H71" s="35">
        <v>2064430.82</v>
      </c>
    </row>
    <row r="72" spans="1:8" ht="12.75">
      <c r="A72" s="39"/>
      <c r="B72" s="38"/>
      <c r="C72" s="37" t="s">
        <v>25</v>
      </c>
      <c r="D72" s="36" t="s">
        <v>57</v>
      </c>
      <c r="E72" s="36"/>
      <c r="F72" s="36"/>
      <c r="G72" s="36"/>
      <c r="H72" s="35">
        <v>647199063.13</v>
      </c>
    </row>
    <row r="73" spans="1:8" ht="12.75">
      <c r="A73" s="41"/>
      <c r="B73" s="132"/>
      <c r="C73" s="133"/>
      <c r="D73" s="133"/>
      <c r="E73" s="133"/>
      <c r="F73" s="133"/>
      <c r="G73" s="134"/>
      <c r="H73" s="40"/>
    </row>
    <row r="74" spans="1:8" ht="12.75">
      <c r="A74" s="41"/>
      <c r="B74" s="132"/>
      <c r="C74" s="133"/>
      <c r="D74" s="133"/>
      <c r="E74" s="133"/>
      <c r="F74" s="133"/>
      <c r="G74" s="134"/>
      <c r="H74" s="40"/>
    </row>
    <row r="75" spans="1:8" ht="12.75">
      <c r="A75" s="39"/>
      <c r="B75" s="38"/>
      <c r="C75" s="37" t="s">
        <v>96</v>
      </c>
      <c r="D75" s="36" t="s">
        <v>57</v>
      </c>
      <c r="E75" s="36"/>
      <c r="F75" s="36"/>
      <c r="G75" s="36"/>
      <c r="H75" s="35">
        <v>97079859.47</v>
      </c>
    </row>
    <row r="76" spans="1:8" ht="12.75">
      <c r="A76" s="39"/>
      <c r="B76" s="38"/>
      <c r="C76" s="37" t="s">
        <v>92</v>
      </c>
      <c r="D76" s="36" t="s">
        <v>57</v>
      </c>
      <c r="E76" s="36"/>
      <c r="F76" s="36"/>
      <c r="G76" s="36"/>
      <c r="H76" s="35">
        <v>744278922.6</v>
      </c>
    </row>
    <row r="79" spans="3:4" ht="12.75">
      <c r="C79" s="34"/>
      <c r="D79" s="32"/>
    </row>
    <row r="80" spans="3:4" ht="12.75">
      <c r="C80" s="32"/>
      <c r="D80" s="32"/>
    </row>
    <row r="81" spans="3:4" ht="12.75">
      <c r="C81" s="33"/>
      <c r="D81" s="33"/>
    </row>
    <row r="82" spans="3:4" ht="12.75">
      <c r="C82" s="33"/>
      <c r="D82" s="33"/>
    </row>
    <row r="83" spans="3:4" ht="12.75">
      <c r="C83" s="32"/>
      <c r="D83" s="32"/>
    </row>
  </sheetData>
  <sheetProtection/>
  <mergeCells count="35">
    <mergeCell ref="A1:H1"/>
    <mergeCell ref="A2:H2"/>
    <mergeCell ref="A3:H3"/>
    <mergeCell ref="A5:H5"/>
    <mergeCell ref="A6:H6"/>
    <mergeCell ref="A7:H7"/>
    <mergeCell ref="A8:H8"/>
    <mergeCell ref="A9:H9"/>
    <mergeCell ref="A11:A12"/>
    <mergeCell ref="B11:B12"/>
    <mergeCell ref="C11:C12"/>
    <mergeCell ref="D11:D12"/>
    <mergeCell ref="E11:F11"/>
    <mergeCell ref="G11:G12"/>
    <mergeCell ref="H11:H12"/>
    <mergeCell ref="E14:F14"/>
    <mergeCell ref="E16:F16"/>
    <mergeCell ref="E20:F20"/>
    <mergeCell ref="E25:F25"/>
    <mergeCell ref="E27:F27"/>
    <mergeCell ref="E32:F32"/>
    <mergeCell ref="E33:F33"/>
    <mergeCell ref="E34:F34"/>
    <mergeCell ref="E38:F38"/>
    <mergeCell ref="E46:F46"/>
    <mergeCell ref="B47:G47"/>
    <mergeCell ref="B53:G53"/>
    <mergeCell ref="B73:G73"/>
    <mergeCell ref="B74:G74"/>
    <mergeCell ref="B54:G54"/>
    <mergeCell ref="B55:G55"/>
    <mergeCell ref="B64:G64"/>
    <mergeCell ref="B65:G65"/>
    <mergeCell ref="B68:G68"/>
    <mergeCell ref="B70:G70"/>
  </mergeCells>
  <printOptions/>
  <pageMargins left="0.59" right="0.39" top="0.98" bottom="0.98" header="0.51" footer="0.51"/>
  <pageSetup horizontalDpi="600" verticalDpi="600" orientation="portrait" paperSize="9" scale="85"/>
  <headerFooter>
    <oddHeader>&amp;L&amp;7ПРОГРАММНЫЙ КОМПЛЕКС TNQURILISH 5.0&amp;C &amp;R&amp;7 143-578-1107</oddHeader>
    <oddFooter xml:space="preserve">&amp;L&amp;7 &amp;CСтраница &amp;P&amp;R&amp;7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A2" sqref="A2:F2"/>
    </sheetView>
  </sheetViews>
  <sheetFormatPr defaultColWidth="9.33203125" defaultRowHeight="12.75"/>
  <cols>
    <col min="1" max="1" width="7.5" style="51" customWidth="1"/>
    <col min="2" max="2" width="15.83203125" style="51" customWidth="1"/>
    <col min="3" max="3" width="58.66015625" style="51" customWidth="1"/>
    <col min="4" max="4" width="10.5" style="51" customWidth="1"/>
    <col min="5" max="6" width="12.83203125" style="51" customWidth="1"/>
    <col min="7" max="16384" width="9.33203125" style="51" customWidth="1"/>
  </cols>
  <sheetData>
    <row r="1" spans="1:6" ht="29.25" customHeight="1">
      <c r="A1" s="138" t="s">
        <v>239</v>
      </c>
      <c r="B1" s="138"/>
      <c r="C1" s="138"/>
      <c r="D1" s="138"/>
      <c r="E1" s="138"/>
      <c r="F1" s="138"/>
    </row>
    <row r="2" spans="1:6" ht="29.25" customHeight="1">
      <c r="A2" s="138" t="s">
        <v>1</v>
      </c>
      <c r="B2" s="138"/>
      <c r="C2" s="138"/>
      <c r="D2" s="138"/>
      <c r="E2" s="138"/>
      <c r="F2" s="138"/>
    </row>
    <row r="3" spans="1:6" ht="15.75" customHeight="1">
      <c r="A3" s="137" t="s">
        <v>153</v>
      </c>
      <c r="B3" s="137"/>
      <c r="C3" s="137"/>
      <c r="D3" s="137"/>
      <c r="E3" s="137"/>
      <c r="F3" s="137"/>
    </row>
    <row r="4" spans="1:6" ht="12.75">
      <c r="A4" s="137" t="s">
        <v>238</v>
      </c>
      <c r="B4" s="137"/>
      <c r="C4" s="137"/>
      <c r="D4" s="137"/>
      <c r="E4" s="137"/>
      <c r="F4" s="137"/>
    </row>
    <row r="5" spans="1:6" ht="12.75">
      <c r="A5" s="137"/>
      <c r="B5" s="137"/>
      <c r="C5" s="137"/>
      <c r="D5" s="137"/>
      <c r="E5" s="137"/>
      <c r="F5" s="137"/>
    </row>
    <row r="6" spans="1:6" ht="15.75" customHeight="1">
      <c r="A6" s="138" t="s">
        <v>152</v>
      </c>
      <c r="B6" s="138"/>
      <c r="C6" s="138"/>
      <c r="D6" s="138"/>
      <c r="E6" s="138"/>
      <c r="F6" s="138"/>
    </row>
    <row r="8" spans="1:6" ht="12.75">
      <c r="A8" s="139" t="s">
        <v>12</v>
      </c>
      <c r="B8" s="139" t="s">
        <v>14</v>
      </c>
      <c r="C8" s="139" t="s">
        <v>151</v>
      </c>
      <c r="D8" s="139" t="s">
        <v>16</v>
      </c>
      <c r="E8" s="141" t="s">
        <v>17</v>
      </c>
      <c r="F8" s="142"/>
    </row>
    <row r="9" spans="1:6" ht="12.75">
      <c r="A9" s="140"/>
      <c r="B9" s="140"/>
      <c r="C9" s="140"/>
      <c r="D9" s="140"/>
      <c r="E9" s="62" t="s">
        <v>150</v>
      </c>
      <c r="F9" s="62" t="s">
        <v>149</v>
      </c>
    </row>
    <row r="10" spans="1:6" ht="12.75">
      <c r="A10" s="61">
        <v>1</v>
      </c>
      <c r="B10" s="60">
        <v>2</v>
      </c>
      <c r="C10" s="60">
        <v>3</v>
      </c>
      <c r="D10" s="60">
        <v>4</v>
      </c>
      <c r="E10" s="59">
        <v>5</v>
      </c>
      <c r="F10" s="59">
        <v>6</v>
      </c>
    </row>
    <row r="11" spans="1:6" ht="22.5">
      <c r="A11" s="54" t="s">
        <v>21</v>
      </c>
      <c r="B11" s="52" t="s">
        <v>148</v>
      </c>
      <c r="C11" s="53" t="s">
        <v>147</v>
      </c>
      <c r="D11" s="52" t="s">
        <v>120</v>
      </c>
      <c r="E11" s="144" t="s">
        <v>189</v>
      </c>
      <c r="F11" s="145"/>
    </row>
    <row r="12" spans="1:6" ht="12.75">
      <c r="A12" s="58" t="s">
        <v>146</v>
      </c>
      <c r="B12" s="56" t="s">
        <v>22</v>
      </c>
      <c r="C12" s="57" t="s">
        <v>112</v>
      </c>
      <c r="D12" s="56" t="s">
        <v>24</v>
      </c>
      <c r="E12" s="55" t="s">
        <v>204</v>
      </c>
      <c r="F12" s="55" t="s">
        <v>203</v>
      </c>
    </row>
    <row r="13" spans="1:6" ht="12.75">
      <c r="A13" s="54" t="s">
        <v>31</v>
      </c>
      <c r="B13" s="52" t="s">
        <v>145</v>
      </c>
      <c r="C13" s="53" t="s">
        <v>144</v>
      </c>
      <c r="D13" s="52" t="s">
        <v>114</v>
      </c>
      <c r="E13" s="144" t="s">
        <v>179</v>
      </c>
      <c r="F13" s="145"/>
    </row>
    <row r="14" spans="1:6" ht="12.75">
      <c r="A14" s="58" t="s">
        <v>143</v>
      </c>
      <c r="B14" s="56" t="s">
        <v>22</v>
      </c>
      <c r="C14" s="57" t="s">
        <v>112</v>
      </c>
      <c r="D14" s="56" t="s">
        <v>24</v>
      </c>
      <c r="E14" s="55" t="s">
        <v>202</v>
      </c>
      <c r="F14" s="55" t="s">
        <v>201</v>
      </c>
    </row>
    <row r="15" spans="1:6" ht="33.75">
      <c r="A15" s="58" t="s">
        <v>142</v>
      </c>
      <c r="B15" s="56" t="s">
        <v>32</v>
      </c>
      <c r="C15" s="57" t="s">
        <v>34</v>
      </c>
      <c r="D15" s="56" t="s">
        <v>30</v>
      </c>
      <c r="E15" s="55" t="s">
        <v>200</v>
      </c>
      <c r="F15" s="55" t="s">
        <v>169</v>
      </c>
    </row>
    <row r="16" spans="1:6" ht="12.75">
      <c r="A16" s="58" t="s">
        <v>141</v>
      </c>
      <c r="B16" s="56" t="s">
        <v>40</v>
      </c>
      <c r="C16" s="57" t="s">
        <v>42</v>
      </c>
      <c r="D16" s="56" t="s">
        <v>30</v>
      </c>
      <c r="E16" s="55" t="s">
        <v>199</v>
      </c>
      <c r="F16" s="55" t="s">
        <v>167</v>
      </c>
    </row>
    <row r="17" spans="1:6" ht="22.5">
      <c r="A17" s="54" t="s">
        <v>35</v>
      </c>
      <c r="B17" s="52" t="s">
        <v>140</v>
      </c>
      <c r="C17" s="53" t="s">
        <v>139</v>
      </c>
      <c r="D17" s="52" t="s">
        <v>132</v>
      </c>
      <c r="E17" s="144" t="s">
        <v>198</v>
      </c>
      <c r="F17" s="145"/>
    </row>
    <row r="18" spans="1:6" ht="12.75">
      <c r="A18" s="58" t="s">
        <v>138</v>
      </c>
      <c r="B18" s="56" t="s">
        <v>22</v>
      </c>
      <c r="C18" s="57" t="s">
        <v>112</v>
      </c>
      <c r="D18" s="56" t="s">
        <v>24</v>
      </c>
      <c r="E18" s="55" t="s">
        <v>197</v>
      </c>
      <c r="F18" s="55" t="s">
        <v>196</v>
      </c>
    </row>
    <row r="19" spans="1:6" ht="33.75">
      <c r="A19" s="58" t="s">
        <v>137</v>
      </c>
      <c r="B19" s="56" t="s">
        <v>27</v>
      </c>
      <c r="C19" s="57" t="s">
        <v>29</v>
      </c>
      <c r="D19" s="56" t="s">
        <v>30</v>
      </c>
      <c r="E19" s="55" t="s">
        <v>195</v>
      </c>
      <c r="F19" s="55" t="s">
        <v>170</v>
      </c>
    </row>
    <row r="20" spans="1:6" ht="12.75">
      <c r="A20" s="58" t="s">
        <v>136</v>
      </c>
      <c r="B20" s="56" t="s">
        <v>44</v>
      </c>
      <c r="C20" s="57" t="s">
        <v>46</v>
      </c>
      <c r="D20" s="56" t="s">
        <v>30</v>
      </c>
      <c r="E20" s="55" t="s">
        <v>194</v>
      </c>
      <c r="F20" s="55" t="s">
        <v>166</v>
      </c>
    </row>
    <row r="21" spans="1:6" ht="33.75">
      <c r="A21" s="58" t="s">
        <v>135</v>
      </c>
      <c r="B21" s="56" t="s">
        <v>48</v>
      </c>
      <c r="C21" s="57" t="s">
        <v>50</v>
      </c>
      <c r="D21" s="56" t="s">
        <v>30</v>
      </c>
      <c r="E21" s="55" t="s">
        <v>193</v>
      </c>
      <c r="F21" s="55" t="s">
        <v>165</v>
      </c>
    </row>
    <row r="22" spans="1:6" ht="22.5">
      <c r="A22" s="54" t="s">
        <v>39</v>
      </c>
      <c r="B22" s="52" t="s">
        <v>134</v>
      </c>
      <c r="C22" s="53" t="s">
        <v>133</v>
      </c>
      <c r="D22" s="52" t="s">
        <v>132</v>
      </c>
      <c r="E22" s="144" t="s">
        <v>192</v>
      </c>
      <c r="F22" s="145"/>
    </row>
    <row r="23" spans="1:6" ht="12.75">
      <c r="A23" s="58" t="s">
        <v>131</v>
      </c>
      <c r="B23" s="56" t="s">
        <v>22</v>
      </c>
      <c r="C23" s="57" t="s">
        <v>112</v>
      </c>
      <c r="D23" s="56" t="s">
        <v>24</v>
      </c>
      <c r="E23" s="55" t="s">
        <v>191</v>
      </c>
      <c r="F23" s="55" t="s">
        <v>190</v>
      </c>
    </row>
    <row r="24" spans="1:6" ht="56.25">
      <c r="A24" s="54" t="s">
        <v>43</v>
      </c>
      <c r="B24" s="52" t="s">
        <v>130</v>
      </c>
      <c r="C24" s="53" t="s">
        <v>129</v>
      </c>
      <c r="D24" s="52" t="s">
        <v>120</v>
      </c>
      <c r="E24" s="144" t="s">
        <v>189</v>
      </c>
      <c r="F24" s="145"/>
    </row>
    <row r="25" spans="1:6" ht="12.75">
      <c r="A25" s="58" t="s">
        <v>128</v>
      </c>
      <c r="B25" s="56" t="s">
        <v>22</v>
      </c>
      <c r="C25" s="57" t="s">
        <v>112</v>
      </c>
      <c r="D25" s="56" t="s">
        <v>24</v>
      </c>
      <c r="E25" s="55" t="s">
        <v>188</v>
      </c>
      <c r="F25" s="55" t="s">
        <v>187</v>
      </c>
    </row>
    <row r="26" spans="1:6" ht="12.75">
      <c r="A26" s="58" t="s">
        <v>127</v>
      </c>
      <c r="B26" s="56" t="s">
        <v>55</v>
      </c>
      <c r="C26" s="57" t="s">
        <v>53</v>
      </c>
      <c r="D26" s="56" t="s">
        <v>30</v>
      </c>
      <c r="E26" s="55" t="s">
        <v>186</v>
      </c>
      <c r="F26" s="55" t="s">
        <v>164</v>
      </c>
    </row>
    <row r="27" spans="1:6" ht="12.75">
      <c r="A27" s="58" t="s">
        <v>126</v>
      </c>
      <c r="B27" s="56" t="s">
        <v>68</v>
      </c>
      <c r="C27" s="57" t="s">
        <v>70</v>
      </c>
      <c r="D27" s="56" t="s">
        <v>71</v>
      </c>
      <c r="E27" s="55" t="s">
        <v>185</v>
      </c>
      <c r="F27" s="55" t="s">
        <v>160</v>
      </c>
    </row>
    <row r="28" spans="1:6" ht="22.5">
      <c r="A28" s="58" t="s">
        <v>125</v>
      </c>
      <c r="B28" s="56" t="s">
        <v>80</v>
      </c>
      <c r="C28" s="57" t="s">
        <v>82</v>
      </c>
      <c r="D28" s="56" t="s">
        <v>79</v>
      </c>
      <c r="E28" s="55" t="s">
        <v>184</v>
      </c>
      <c r="F28" s="55" t="s">
        <v>156</v>
      </c>
    </row>
    <row r="29" spans="1:6" ht="12.75">
      <c r="A29" s="54" t="s">
        <v>47</v>
      </c>
      <c r="B29" s="52" t="s">
        <v>60</v>
      </c>
      <c r="C29" s="53" t="s">
        <v>124</v>
      </c>
      <c r="D29" s="52" t="s">
        <v>62</v>
      </c>
      <c r="E29" s="144" t="s">
        <v>162</v>
      </c>
      <c r="F29" s="145"/>
    </row>
    <row r="30" spans="1:6" ht="12.75">
      <c r="A30" s="54" t="s">
        <v>51</v>
      </c>
      <c r="B30" s="52" t="s">
        <v>63</v>
      </c>
      <c r="C30" s="53" t="s">
        <v>123</v>
      </c>
      <c r="D30" s="52" t="s">
        <v>62</v>
      </c>
      <c r="E30" s="144" t="s">
        <v>161</v>
      </c>
      <c r="F30" s="145"/>
    </row>
    <row r="31" spans="1:6" ht="24.75" customHeight="1">
      <c r="A31" s="54">
        <v>8</v>
      </c>
      <c r="B31" s="52" t="s">
        <v>122</v>
      </c>
      <c r="C31" s="53" t="s">
        <v>121</v>
      </c>
      <c r="D31" s="52" t="s">
        <v>120</v>
      </c>
      <c r="E31" s="144">
        <v>0.525</v>
      </c>
      <c r="F31" s="145"/>
    </row>
    <row r="32" spans="1:6" ht="12.75">
      <c r="A32" s="58" t="s">
        <v>119</v>
      </c>
      <c r="B32" s="56" t="s">
        <v>22</v>
      </c>
      <c r="C32" s="57" t="s">
        <v>112</v>
      </c>
      <c r="D32" s="56" t="s">
        <v>24</v>
      </c>
      <c r="E32" s="55" t="s">
        <v>183</v>
      </c>
      <c r="F32" s="55" t="s">
        <v>182</v>
      </c>
    </row>
    <row r="33" spans="1:6" ht="12.75">
      <c r="A33" s="58" t="s">
        <v>118</v>
      </c>
      <c r="B33" s="56" t="s">
        <v>52</v>
      </c>
      <c r="C33" s="57" t="s">
        <v>53</v>
      </c>
      <c r="D33" s="56" t="s">
        <v>30</v>
      </c>
      <c r="E33" s="55" t="s">
        <v>181</v>
      </c>
      <c r="F33" s="55" t="s">
        <v>180</v>
      </c>
    </row>
    <row r="34" spans="1:6" ht="12.75">
      <c r="A34" s="58" t="s">
        <v>117</v>
      </c>
      <c r="B34" s="56" t="s">
        <v>74</v>
      </c>
      <c r="C34" s="57" t="s">
        <v>75</v>
      </c>
      <c r="D34" s="56" t="s">
        <v>76</v>
      </c>
      <c r="E34" s="55" t="s">
        <v>87</v>
      </c>
      <c r="F34" s="55" t="s">
        <v>158</v>
      </c>
    </row>
    <row r="35" spans="1:6" ht="22.5">
      <c r="A35" s="54" t="s">
        <v>83</v>
      </c>
      <c r="B35" s="52" t="s">
        <v>116</v>
      </c>
      <c r="C35" s="53" t="s">
        <v>115</v>
      </c>
      <c r="D35" s="52" t="s">
        <v>114</v>
      </c>
      <c r="E35" s="144" t="s">
        <v>179</v>
      </c>
      <c r="F35" s="145"/>
    </row>
    <row r="36" spans="1:6" ht="12.75">
      <c r="A36" s="58" t="s">
        <v>113</v>
      </c>
      <c r="B36" s="56" t="s">
        <v>22</v>
      </c>
      <c r="C36" s="57" t="s">
        <v>112</v>
      </c>
      <c r="D36" s="56" t="s">
        <v>24</v>
      </c>
      <c r="E36" s="55" t="s">
        <v>178</v>
      </c>
      <c r="F36" s="55" t="s">
        <v>163</v>
      </c>
    </row>
    <row r="37" spans="1:6" ht="33.75">
      <c r="A37" s="58" t="s">
        <v>111</v>
      </c>
      <c r="B37" s="56" t="s">
        <v>36</v>
      </c>
      <c r="C37" s="57" t="s">
        <v>38</v>
      </c>
      <c r="D37" s="56" t="s">
        <v>30</v>
      </c>
      <c r="E37" s="55" t="s">
        <v>177</v>
      </c>
      <c r="F37" s="55" t="s">
        <v>168</v>
      </c>
    </row>
    <row r="38" spans="1:6" ht="12.75">
      <c r="A38" s="58" t="s">
        <v>110</v>
      </c>
      <c r="B38" s="56" t="s">
        <v>52</v>
      </c>
      <c r="C38" s="57" t="s">
        <v>53</v>
      </c>
      <c r="D38" s="56" t="s">
        <v>30</v>
      </c>
      <c r="E38" s="55" t="s">
        <v>176</v>
      </c>
      <c r="F38" s="55" t="s">
        <v>175</v>
      </c>
    </row>
    <row r="39" spans="1:6" ht="12.75">
      <c r="A39" s="58" t="s">
        <v>109</v>
      </c>
      <c r="B39" s="56" t="s">
        <v>72</v>
      </c>
      <c r="C39" s="57" t="s">
        <v>73</v>
      </c>
      <c r="D39" s="56" t="s">
        <v>71</v>
      </c>
      <c r="E39" s="55" t="s">
        <v>174</v>
      </c>
      <c r="F39" s="55" t="s">
        <v>159</v>
      </c>
    </row>
    <row r="40" spans="1:6" ht="12.75">
      <c r="A40" s="58" t="s">
        <v>108</v>
      </c>
      <c r="B40" s="56" t="s">
        <v>77</v>
      </c>
      <c r="C40" s="57" t="s">
        <v>78</v>
      </c>
      <c r="D40" s="56" t="s">
        <v>79</v>
      </c>
      <c r="E40" s="55" t="s">
        <v>173</v>
      </c>
      <c r="F40" s="55" t="s">
        <v>157</v>
      </c>
    </row>
    <row r="41" spans="1:6" ht="33.75">
      <c r="A41" s="58" t="s">
        <v>107</v>
      </c>
      <c r="B41" s="56" t="s">
        <v>84</v>
      </c>
      <c r="C41" s="57" t="s">
        <v>86</v>
      </c>
      <c r="D41" s="56" t="s">
        <v>71</v>
      </c>
      <c r="E41" s="55" t="s">
        <v>172</v>
      </c>
      <c r="F41" s="55" t="s">
        <v>155</v>
      </c>
    </row>
    <row r="42" spans="1:6" ht="12.75">
      <c r="A42" s="58" t="s">
        <v>106</v>
      </c>
      <c r="B42" s="56" t="s">
        <v>88</v>
      </c>
      <c r="C42" s="57" t="s">
        <v>89</v>
      </c>
      <c r="D42" s="56" t="s">
        <v>71</v>
      </c>
      <c r="E42" s="55" t="s">
        <v>171</v>
      </c>
      <c r="F42" s="55" t="s">
        <v>154</v>
      </c>
    </row>
    <row r="43" spans="1:6" ht="12.75">
      <c r="A43" s="54" t="s">
        <v>87</v>
      </c>
      <c r="B43" s="52" t="s">
        <v>65</v>
      </c>
      <c r="C43" s="53" t="s">
        <v>66</v>
      </c>
      <c r="D43" s="52" t="s">
        <v>67</v>
      </c>
      <c r="E43" s="144" t="s">
        <v>163</v>
      </c>
      <c r="F43" s="145"/>
    </row>
  </sheetData>
  <sheetProtection/>
  <mergeCells count="21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D8:D9"/>
    <mergeCell ref="E8:F8"/>
    <mergeCell ref="E30:F30"/>
    <mergeCell ref="E31:F31"/>
    <mergeCell ref="E35:F35"/>
    <mergeCell ref="E43:F43"/>
    <mergeCell ref="E11:F11"/>
    <mergeCell ref="E13:F13"/>
    <mergeCell ref="E17:F17"/>
    <mergeCell ref="E22:F22"/>
    <mergeCell ref="E24:F24"/>
    <mergeCell ref="E29:F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7" r:id="rId1"/>
  <headerFooter>
    <oddHeader>&amp;L&amp;7ПРОГРАММНЫЙ КОМПЛЕКС TNQURILISH 5.0&amp;C &amp;R&amp;7 143-578-1107</oddHeader>
    <oddFooter xml:space="preserve">&amp;L&amp;7 &amp;CСтраница  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3">
      <selection activeCell="C21" sqref="C21"/>
    </sheetView>
  </sheetViews>
  <sheetFormatPr defaultColWidth="9.33203125" defaultRowHeight="12.75"/>
  <cols>
    <col min="1" max="1" width="7" style="65" customWidth="1"/>
    <col min="2" max="2" width="80.5" style="63" customWidth="1"/>
    <col min="3" max="3" width="30.5" style="63" customWidth="1"/>
    <col min="4" max="4" width="17.66015625" style="64" hidden="1" customWidth="1"/>
    <col min="5" max="5" width="40" style="64" hidden="1" customWidth="1"/>
    <col min="6" max="16384" width="9.33203125" style="63" customWidth="1"/>
  </cols>
  <sheetData>
    <row r="1" spans="1:3" ht="15.75" customHeight="1">
      <c r="A1" s="147" t="s">
        <v>237</v>
      </c>
      <c r="B1" s="147"/>
      <c r="C1" s="147"/>
    </row>
    <row r="2" spans="1:5" ht="15.75" customHeight="1">
      <c r="A2" s="147" t="s">
        <v>236</v>
      </c>
      <c r="B2" s="147"/>
      <c r="C2" s="147"/>
      <c r="D2" s="66"/>
      <c r="E2" s="66"/>
    </row>
    <row r="3" spans="2:5" ht="15.75">
      <c r="B3" s="119"/>
      <c r="C3" s="119"/>
      <c r="D3" s="66"/>
      <c r="E3" s="66"/>
    </row>
    <row r="4" spans="1:5" ht="33" customHeight="1">
      <c r="A4" s="148" t="s">
        <v>235</v>
      </c>
      <c r="B4" s="148"/>
      <c r="C4" s="148"/>
      <c r="D4" s="66"/>
      <c r="E4" s="66"/>
    </row>
    <row r="5" spans="1:5" ht="28.5" customHeight="1">
      <c r="A5" s="148" t="s">
        <v>234</v>
      </c>
      <c r="B5" s="148"/>
      <c r="C5" s="148"/>
      <c r="D5" s="66"/>
      <c r="E5" s="66"/>
    </row>
    <row r="6" spans="1:5" ht="31.5" customHeight="1">
      <c r="A6" s="148" t="s">
        <v>205</v>
      </c>
      <c r="B6" s="148"/>
      <c r="C6" s="148"/>
      <c r="D6" s="66"/>
      <c r="E6" s="66"/>
    </row>
    <row r="7" spans="1:5" ht="16.5">
      <c r="A7" s="149"/>
      <c r="B7" s="149"/>
      <c r="C7" s="149"/>
      <c r="D7" s="66"/>
      <c r="E7" s="66"/>
    </row>
    <row r="8" spans="1:5" ht="15.75">
      <c r="A8" s="118"/>
      <c r="B8" s="118"/>
      <c r="C8" s="118"/>
      <c r="D8" s="66"/>
      <c r="E8" s="66"/>
    </row>
    <row r="9" spans="1:5" s="109" customFormat="1" ht="33">
      <c r="A9" s="117" t="s">
        <v>12</v>
      </c>
      <c r="B9" s="116" t="s">
        <v>233</v>
      </c>
      <c r="C9" s="115" t="s">
        <v>232</v>
      </c>
      <c r="D9" s="110"/>
      <c r="E9" s="110"/>
    </row>
    <row r="10" spans="1:5" ht="35.25" customHeight="1">
      <c r="A10" s="107">
        <v>1</v>
      </c>
      <c r="B10" s="106" t="s">
        <v>231</v>
      </c>
      <c r="C10" s="105">
        <f>D10+E10</f>
        <v>0</v>
      </c>
      <c r="D10" s="105">
        <v>0</v>
      </c>
      <c r="E10" s="64">
        <v>0</v>
      </c>
    </row>
    <row r="11" spans="1:5" ht="35.25" customHeight="1">
      <c r="A11" s="107">
        <v>2</v>
      </c>
      <c r="B11" s="106" t="s">
        <v>230</v>
      </c>
      <c r="C11" s="105">
        <f>D11+E11</f>
        <v>488159.22109999997</v>
      </c>
      <c r="D11" s="64">
        <v>464913.5439</v>
      </c>
      <c r="E11" s="114">
        <v>23245.6772</v>
      </c>
    </row>
    <row r="12" spans="1:5" ht="35.25" customHeight="1">
      <c r="A12" s="107">
        <v>3</v>
      </c>
      <c r="B12" s="106" t="s">
        <v>229</v>
      </c>
      <c r="C12" s="105">
        <v>58305.5579</v>
      </c>
      <c r="D12" s="66"/>
      <c r="E12" s="66"/>
    </row>
    <row r="13" spans="1:5" ht="35.25" customHeight="1">
      <c r="A13" s="107">
        <v>4</v>
      </c>
      <c r="B13" s="106" t="s">
        <v>228</v>
      </c>
      <c r="C13" s="105">
        <f>D13+E13</f>
        <v>3662.8175</v>
      </c>
      <c r="D13" s="64">
        <v>3662.8175</v>
      </c>
      <c r="E13" s="64">
        <v>0</v>
      </c>
    </row>
    <row r="14" spans="1:5" s="109" customFormat="1" ht="27" customHeight="1">
      <c r="A14" s="113">
        <v>5</v>
      </c>
      <c r="B14" s="112" t="s">
        <v>227</v>
      </c>
      <c r="C14" s="111">
        <f>SUM(C10:C13)</f>
        <v>550127.5965</v>
      </c>
      <c r="D14" s="110"/>
      <c r="E14" s="110"/>
    </row>
    <row r="15" spans="1:5" ht="27.75" customHeight="1">
      <c r="A15" s="107">
        <v>6</v>
      </c>
      <c r="B15" s="106" t="s">
        <v>226</v>
      </c>
      <c r="C15" s="105">
        <v>0</v>
      </c>
      <c r="D15" s="66"/>
      <c r="E15" s="66"/>
    </row>
    <row r="16" spans="1:4" ht="27.75" customHeight="1">
      <c r="A16" s="107">
        <v>7</v>
      </c>
      <c r="B16" s="106" t="str">
        <f>CONCATENATE("Прочие затраты и расходы Подрядчика ",D16,"%")</f>
        <v>Прочие затраты и расходы Подрядчика 17,27%</v>
      </c>
      <c r="C16" s="105">
        <v>95007.0359</v>
      </c>
      <c r="D16" s="108">
        <v>17.27</v>
      </c>
    </row>
    <row r="17" spans="1:5" ht="27.75" customHeight="1">
      <c r="A17" s="107">
        <v>8</v>
      </c>
      <c r="B17" s="106" t="s">
        <v>225</v>
      </c>
      <c r="C17" s="105">
        <v>2064.4308</v>
      </c>
      <c r="D17" s="66"/>
      <c r="E17" s="66"/>
    </row>
    <row r="18" spans="1:5" ht="35.25" customHeight="1">
      <c r="A18" s="107">
        <v>9</v>
      </c>
      <c r="B18" s="106" t="s">
        <v>224</v>
      </c>
      <c r="C18" s="105">
        <v>0</v>
      </c>
      <c r="D18" s="66"/>
      <c r="E18" s="66"/>
    </row>
    <row r="19" spans="1:5" ht="30.75" customHeight="1">
      <c r="A19" s="104">
        <v>10</v>
      </c>
      <c r="B19" s="103" t="s">
        <v>223</v>
      </c>
      <c r="C19" s="102">
        <f>SUM(C14:C18)</f>
        <v>647199.0632</v>
      </c>
      <c r="D19" s="66"/>
      <c r="E19" s="66"/>
    </row>
    <row r="20" spans="1:5" ht="30.75" customHeight="1">
      <c r="A20" s="101"/>
      <c r="B20" s="100" t="s">
        <v>222</v>
      </c>
      <c r="C20" s="99">
        <f>C19*0.15</f>
        <v>97079.85948</v>
      </c>
      <c r="D20" s="66"/>
      <c r="E20" s="66"/>
    </row>
    <row r="21" spans="1:5" ht="30.75" customHeight="1">
      <c r="A21" s="98">
        <v>11</v>
      </c>
      <c r="B21" s="97" t="s">
        <v>221</v>
      </c>
      <c r="C21" s="96">
        <f>C19+C20</f>
        <v>744278.92268</v>
      </c>
      <c r="D21" s="66"/>
      <c r="E21" s="66"/>
    </row>
    <row r="22" spans="1:5" ht="23.25" customHeight="1">
      <c r="A22" s="95"/>
      <c r="B22" s="94" t="s">
        <v>220</v>
      </c>
      <c r="C22" s="93">
        <v>0</v>
      </c>
      <c r="D22" s="66"/>
      <c r="E22" s="66"/>
    </row>
    <row r="23" spans="1:5" ht="34.5">
      <c r="A23" s="92">
        <v>12</v>
      </c>
      <c r="B23" s="91" t="s">
        <v>219</v>
      </c>
      <c r="C23" s="90">
        <f>C21+C22</f>
        <v>744278.92268</v>
      </c>
      <c r="D23" s="66"/>
      <c r="E23" s="66"/>
    </row>
    <row r="24" spans="1:5" s="86" customFormat="1" ht="12.75">
      <c r="A24" s="89"/>
      <c r="B24" s="89"/>
      <c r="C24" s="88"/>
      <c r="D24" s="87"/>
      <c r="E24" s="87"/>
    </row>
    <row r="25" spans="1:5" s="86" customFormat="1" ht="13.5">
      <c r="A25" s="146" t="s">
        <v>218</v>
      </c>
      <c r="B25" s="146"/>
      <c r="C25" s="146"/>
      <c r="D25" s="87"/>
      <c r="E25" s="87"/>
    </row>
    <row r="26" spans="1:5" s="86" customFormat="1" ht="13.5">
      <c r="A26" s="146" t="s">
        <v>217</v>
      </c>
      <c r="B26" s="146"/>
      <c r="C26" s="146"/>
      <c r="D26" s="87"/>
      <c r="E26" s="87"/>
    </row>
    <row r="27" spans="1:5" s="86" customFormat="1" ht="13.5">
      <c r="A27" s="146" t="s">
        <v>216</v>
      </c>
      <c r="B27" s="146"/>
      <c r="C27" s="146"/>
      <c r="D27" s="87"/>
      <c r="E27" s="87"/>
    </row>
    <row r="28" spans="1:5" s="86" customFormat="1" ht="13.5">
      <c r="A28" s="146" t="s">
        <v>215</v>
      </c>
      <c r="B28" s="146"/>
      <c r="C28" s="146"/>
      <c r="D28" s="87"/>
      <c r="E28" s="87"/>
    </row>
    <row r="29" spans="1:5" ht="15" customHeight="1">
      <c r="A29" s="85"/>
      <c r="B29" s="85"/>
      <c r="C29" s="84"/>
      <c r="D29" s="66"/>
      <c r="E29" s="66"/>
    </row>
    <row r="30" spans="1:5" ht="15" customHeight="1">
      <c r="A30" s="83"/>
      <c r="B30" s="83"/>
      <c r="C30" s="81"/>
      <c r="D30" s="66"/>
      <c r="E30" s="66"/>
    </row>
    <row r="31" spans="1:5" ht="15.75">
      <c r="A31" s="82"/>
      <c r="B31" s="82"/>
      <c r="C31" s="81"/>
      <c r="D31" s="66"/>
      <c r="E31" s="66"/>
    </row>
    <row r="32" spans="1:5" ht="15.75">
      <c r="A32" s="70"/>
      <c r="B32" s="75" t="s">
        <v>214</v>
      </c>
      <c r="C32" s="80"/>
      <c r="D32" s="66"/>
      <c r="E32" s="66"/>
    </row>
    <row r="33" spans="1:5" ht="15.75">
      <c r="A33" s="70"/>
      <c r="B33" s="79" t="s">
        <v>213</v>
      </c>
      <c r="C33" s="78" t="s">
        <v>212</v>
      </c>
      <c r="D33" s="66"/>
      <c r="E33" s="66"/>
    </row>
    <row r="34" spans="1:5" ht="15.75">
      <c r="A34" s="70"/>
      <c r="B34" s="69" t="s">
        <v>208</v>
      </c>
      <c r="C34" s="71" t="s">
        <v>207</v>
      </c>
      <c r="D34" s="66"/>
      <c r="E34" s="66"/>
    </row>
    <row r="35" spans="1:5" ht="15.75">
      <c r="A35" s="70"/>
      <c r="B35" s="69" t="s">
        <v>206</v>
      </c>
      <c r="C35" s="76"/>
      <c r="D35" s="66"/>
      <c r="E35" s="66"/>
    </row>
    <row r="36" spans="1:5" ht="15.75">
      <c r="A36" s="70"/>
      <c r="B36" s="77"/>
      <c r="C36" s="76"/>
      <c r="D36" s="66"/>
      <c r="E36" s="66"/>
    </row>
    <row r="37" spans="1:5" ht="15.75">
      <c r="A37" s="70"/>
      <c r="B37" s="75" t="s">
        <v>211</v>
      </c>
      <c r="C37" s="74"/>
      <c r="D37" s="66"/>
      <c r="E37" s="66"/>
    </row>
    <row r="38" spans="1:5" ht="16.5">
      <c r="A38" s="70"/>
      <c r="B38" s="73" t="s">
        <v>210</v>
      </c>
      <c r="C38" s="72" t="s">
        <v>209</v>
      </c>
      <c r="D38" s="66"/>
      <c r="E38" s="66"/>
    </row>
    <row r="39" spans="1:5" ht="15.75">
      <c r="A39" s="70"/>
      <c r="B39" s="69" t="s">
        <v>208</v>
      </c>
      <c r="C39" s="71" t="s">
        <v>207</v>
      </c>
      <c r="D39" s="66"/>
      <c r="E39" s="66"/>
    </row>
    <row r="40" spans="1:5" ht="15.75">
      <c r="A40" s="70"/>
      <c r="B40" s="69" t="s">
        <v>206</v>
      </c>
      <c r="C40" s="68"/>
      <c r="D40" s="66"/>
      <c r="E40" s="66"/>
    </row>
    <row r="41" spans="3:5" ht="15.75">
      <c r="C41" s="67"/>
      <c r="D41" s="66"/>
      <c r="E41" s="66"/>
    </row>
    <row r="42" spans="3:5" ht="15.75">
      <c r="C42" s="67"/>
      <c r="D42" s="66"/>
      <c r="E42" s="66"/>
    </row>
    <row r="43" spans="3:5" ht="15.75">
      <c r="C43" s="67"/>
      <c r="D43" s="66"/>
      <c r="E43" s="66"/>
    </row>
  </sheetData>
  <sheetProtection/>
  <mergeCells count="10">
    <mergeCell ref="A25:C25"/>
    <mergeCell ref="A26:C26"/>
    <mergeCell ref="A27:C27"/>
    <mergeCell ref="A28:C28"/>
    <mergeCell ref="A1:C1"/>
    <mergeCell ref="A2:C2"/>
    <mergeCell ref="A4:C4"/>
    <mergeCell ref="A5:C5"/>
    <mergeCell ref="A6:C6"/>
    <mergeCell ref="A7:C7"/>
  </mergeCells>
  <printOptions horizontalCentered="1"/>
  <pageMargins left="0.79" right="0.79" top="0.98" bottom="0.98" header="0.51" footer="0.51"/>
  <pageSetup horizontalDpi="600" verticalDpi="600" orientation="portrait" paperSize="9" scale="78"/>
  <colBreaks count="2" manualBreakCount="2">
    <brk id="3" max="65535" man="1"/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ASUS</dc:creator>
  <cp:keywords/>
  <dc:description/>
  <cp:lastModifiedBy>Yulduz Shaikramova</cp:lastModifiedBy>
  <cp:lastPrinted>2020-09-17T13:03:53Z</cp:lastPrinted>
  <dcterms:created xsi:type="dcterms:W3CDTF">2020-08-27T08:06:05Z</dcterms:created>
  <dcterms:modified xsi:type="dcterms:W3CDTF">2020-09-25T13:02:51Z</dcterms:modified>
  <cp:category/>
  <cp:version/>
  <cp:contentType/>
  <cp:contentStatus/>
</cp:coreProperties>
</file>